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D:\MyCiTi\2026\3. March 2026\ROUTE CHANGES\Timetables\Final\"/>
    </mc:Choice>
  </mc:AlternateContent>
  <xr:revisionPtr revIDLastSave="0" documentId="13_ncr:1_{5F39F83C-0737-4C70-B674-1C59B5506C9F}" xr6:coauthVersionLast="47" xr6:coauthVersionMax="47" xr10:uidLastSave="{00000000-0000-0000-0000-000000000000}"/>
  <bookViews>
    <workbookView xWindow="28680" yWindow="615" windowWidth="29040" windowHeight="15720" firstSheet="1" activeTab="1" xr2:uid="{00000000-000D-0000-FFFF-FFFF00000000}"/>
  </bookViews>
  <sheets>
    <sheet name="Input" sheetId="5" state="hidden" r:id="rId1"/>
    <sheet name="102 (Mon - Fri)" sheetId="1" r:id="rId2"/>
    <sheet name="102 (Sat - Sun)" sheetId="8" r:id="rId3"/>
  </sheets>
  <definedNames>
    <definedName name="_xlnm.Print_Area" localSheetId="1">'102 (Mon - Fri)'!$A$1:$BN$95</definedName>
    <definedName name="_xlnm.Print_Area" localSheetId="2">'102 (Sat - Sun)'!$A$1:$AY$95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9" i="5" l="1"/>
  <c r="H80" i="5"/>
  <c r="H81" i="5"/>
  <c r="H82" i="5"/>
  <c r="H83" i="5"/>
  <c r="H84" i="5"/>
  <c r="H85" i="5"/>
  <c r="H86" i="5"/>
  <c r="H87" i="5"/>
  <c r="H88" i="5"/>
  <c r="B3" i="1" l="1"/>
  <c r="B2" i="1"/>
  <c r="H66" i="5"/>
  <c r="B3" i="8" l="1"/>
  <c r="B2" i="8"/>
  <c r="J19" i="5" l="1"/>
  <c r="I19" i="5"/>
  <c r="H19" i="5"/>
  <c r="O18" i="5"/>
  <c r="N18" i="5"/>
  <c r="M18" i="5"/>
  <c r="L18" i="5"/>
  <c r="K18" i="5"/>
  <c r="J18" i="5"/>
  <c r="I18" i="5"/>
  <c r="H18" i="5"/>
  <c r="J16" i="5"/>
  <c r="I16" i="5"/>
  <c r="H16" i="5"/>
  <c r="O15" i="5"/>
  <c r="O16" i="5" s="1"/>
  <c r="N15" i="5"/>
  <c r="N19" i="5" s="1"/>
  <c r="M15" i="5"/>
  <c r="M19" i="5" s="1"/>
  <c r="L15" i="5"/>
  <c r="L19" i="5" s="1"/>
  <c r="K15" i="5"/>
  <c r="K19" i="5" s="1"/>
  <c r="J15" i="5"/>
  <c r="I15" i="5"/>
  <c r="H15" i="5"/>
  <c r="N11" i="5"/>
  <c r="N12" i="5" s="1"/>
  <c r="M11" i="5"/>
  <c r="M12" i="5" s="1"/>
  <c r="L11" i="5"/>
  <c r="L12" i="5" s="1"/>
  <c r="K11" i="5"/>
  <c r="K12" i="5" s="1"/>
  <c r="O10" i="5"/>
  <c r="O11" i="5" s="1"/>
  <c r="O12" i="5" s="1"/>
  <c r="O17" i="5" s="1"/>
  <c r="N10" i="5"/>
  <c r="M10" i="5"/>
  <c r="L10" i="5"/>
  <c r="K10" i="5"/>
  <c r="J10" i="5"/>
  <c r="J11" i="5" s="1"/>
  <c r="J12" i="5" s="1"/>
  <c r="I10" i="5"/>
  <c r="I11" i="5" s="1"/>
  <c r="I12" i="5" s="1"/>
  <c r="H10" i="5"/>
  <c r="H11" i="5" s="1"/>
  <c r="H12" i="5" s="1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7" i="5"/>
  <c r="H68" i="5"/>
  <c r="H69" i="5"/>
  <c r="H70" i="5"/>
  <c r="H71" i="5"/>
  <c r="H72" i="5"/>
  <c r="H73" i="5"/>
  <c r="H74" i="5"/>
  <c r="H75" i="5"/>
  <c r="H76" i="5"/>
  <c r="H77" i="5"/>
  <c r="H78" i="5"/>
  <c r="H22" i="5"/>
  <c r="O19" i="5" l="1"/>
  <c r="K17" i="5"/>
  <c r="K13" i="5"/>
  <c r="I13" i="5"/>
  <c r="I17" i="5"/>
  <c r="J17" i="5"/>
  <c r="J13" i="5"/>
  <c r="L17" i="5"/>
  <c r="L13" i="5"/>
  <c r="M17" i="5"/>
  <c r="M13" i="5"/>
  <c r="N17" i="5"/>
  <c r="N13" i="5"/>
  <c r="H17" i="5"/>
  <c r="H13" i="5"/>
  <c r="O13" i="5"/>
  <c r="K16" i="5"/>
  <c r="L16" i="5"/>
  <c r="M16" i="5"/>
  <c r="N16" i="5"/>
  <c r="G15" i="5" l="1"/>
  <c r="F15" i="5"/>
  <c r="E15" i="5"/>
  <c r="C15" i="5"/>
  <c r="D15" i="5"/>
  <c r="U7" i="5"/>
  <c r="S7" i="5"/>
  <c r="B7" i="5"/>
  <c r="C19" i="5" l="1"/>
  <c r="C18" i="5"/>
  <c r="V14" i="5" l="1"/>
  <c r="Y13" i="5"/>
  <c r="G19" i="5"/>
  <c r="F19" i="5"/>
  <c r="E19" i="5"/>
  <c r="D19" i="5"/>
  <c r="B19" i="5"/>
  <c r="G18" i="5"/>
  <c r="F18" i="5"/>
  <c r="E18" i="5"/>
  <c r="D18" i="5"/>
  <c r="B18" i="5"/>
  <c r="B17" i="5"/>
  <c r="G16" i="5"/>
  <c r="F16" i="5"/>
  <c r="E16" i="5"/>
  <c r="D16" i="5"/>
  <c r="C16" i="5"/>
  <c r="R15" i="5"/>
  <c r="R14" i="5"/>
  <c r="G10" i="5"/>
  <c r="G11" i="5" s="1"/>
  <c r="G12" i="5" s="1"/>
  <c r="F10" i="5"/>
  <c r="F11" i="5" s="1"/>
  <c r="F12" i="5" s="1"/>
  <c r="E10" i="5"/>
  <c r="E11" i="5" s="1"/>
  <c r="E12" i="5" s="1"/>
  <c r="D10" i="5"/>
  <c r="D11" i="5" s="1"/>
  <c r="D12" i="5" s="1"/>
  <c r="C10" i="5"/>
  <c r="R9" i="5"/>
  <c r="R8" i="5"/>
  <c r="B8" i="5"/>
  <c r="C11" i="5" l="1"/>
  <c r="C12" i="5" s="1"/>
  <c r="R12" i="5" s="1"/>
  <c r="V13" i="5"/>
  <c r="V17" i="5"/>
  <c r="R10" i="5"/>
  <c r="R19" i="5"/>
  <c r="E13" i="5"/>
  <c r="E17" i="5"/>
  <c r="F13" i="5"/>
  <c r="F17" i="5"/>
  <c r="D13" i="5"/>
  <c r="D17" i="5"/>
  <c r="G13" i="5"/>
  <c r="G17" i="5"/>
  <c r="R18" i="5"/>
  <c r="R11" i="5"/>
  <c r="R16" i="5"/>
  <c r="C13" i="5" l="1"/>
  <c r="C17" i="5"/>
  <c r="Q18" i="5" s="1"/>
  <c r="P18" i="5" s="1"/>
  <c r="Q19" i="5"/>
  <c r="P19" i="5" s="1"/>
  <c r="Q10" i="5"/>
  <c r="P10" i="5" s="1"/>
  <c r="Y14" i="5"/>
  <c r="Y15" i="5"/>
  <c r="Q15" i="5"/>
  <c r="P15" i="5" s="1"/>
  <c r="R13" i="5"/>
  <c r="Q14" i="5"/>
  <c r="P14" i="5" s="1"/>
  <c r="X14" i="5" s="1"/>
  <c r="Q11" i="5"/>
  <c r="P11" i="5" s="1"/>
  <c r="V15" i="5"/>
  <c r="Q12" i="5" l="1"/>
  <c r="P12" i="5" s="1"/>
  <c r="Q8" i="5"/>
  <c r="P8" i="5" s="1"/>
  <c r="R17" i="5"/>
  <c r="Q13" i="5"/>
  <c r="P13" i="5" s="1"/>
  <c r="X13" i="5" s="1"/>
  <c r="Q17" i="5"/>
  <c r="Q16" i="5"/>
  <c r="P16" i="5" s="1"/>
  <c r="Q9" i="5"/>
  <c r="P9" i="5" s="1"/>
  <c r="X15" i="5"/>
  <c r="V19" i="5"/>
  <c r="W17" i="5"/>
  <c r="X17" i="5" s="1"/>
  <c r="W19" i="5"/>
  <c r="P17" i="5" l="1"/>
  <c r="W18" i="5"/>
  <c r="V18" i="5"/>
  <c r="X18" i="5" l="1"/>
  <c r="X19" i="5" s="1"/>
  <c r="T7" i="5" l="1"/>
</calcChain>
</file>

<file path=xl/sharedStrings.xml><?xml version="1.0" encoding="utf-8"?>
<sst xmlns="http://schemas.openxmlformats.org/spreadsheetml/2006/main" count="4171" uniqueCount="1001">
  <si>
    <t>Route Name</t>
  </si>
  <si>
    <t>VOC</t>
  </si>
  <si>
    <t>TPI</t>
  </si>
  <si>
    <t>Bus Type</t>
  </si>
  <si>
    <t>9m</t>
  </si>
  <si>
    <t>dep.</t>
  </si>
  <si>
    <t>Adderley</t>
  </si>
  <si>
    <t>arr.</t>
  </si>
  <si>
    <t xml:space="preserve">Route </t>
  </si>
  <si>
    <t>Timetable effective</t>
  </si>
  <si>
    <t>DAILY LIVE KMS</t>
  </si>
  <si>
    <t>DAILY POS KMS</t>
  </si>
  <si>
    <t>DAILY TOTAL</t>
  </si>
  <si>
    <t>Mon</t>
  </si>
  <si>
    <t>Tue</t>
  </si>
  <si>
    <t>Wed</t>
  </si>
  <si>
    <t>Thu</t>
  </si>
  <si>
    <t>PEAK BUS</t>
  </si>
  <si>
    <t>Fri</t>
  </si>
  <si>
    <t>WKDAY</t>
  </si>
  <si>
    <t>Sat</t>
  </si>
  <si>
    <t>SAT</t>
  </si>
  <si>
    <t>Sun</t>
  </si>
  <si>
    <t>SUN &amp; P/H</t>
  </si>
  <si>
    <t>P/H</t>
  </si>
  <si>
    <t>KILOMETERS</t>
  </si>
  <si>
    <t>LIVE</t>
  </si>
  <si>
    <t>DEPOT</t>
  </si>
  <si>
    <t>TOTAL</t>
  </si>
  <si>
    <t>Direction</t>
  </si>
  <si>
    <t>Monday to Friday</t>
  </si>
  <si>
    <t>Inner City Depot to Civic Centre (Pos)</t>
  </si>
  <si>
    <t>Civic Centre to Inner City Depot (Pos)</t>
  </si>
  <si>
    <t>Salt River Rail to Inner City Depot (Pos)</t>
  </si>
  <si>
    <t>Salt River Rail -  Walmer Estate -  Civic Centre</t>
  </si>
  <si>
    <t>Civic Centre</t>
  </si>
  <si>
    <t>Darling</t>
  </si>
  <si>
    <t>The Castle</t>
  </si>
  <si>
    <t>Hanover Street</t>
  </si>
  <si>
    <t>Cput</t>
  </si>
  <si>
    <t>District Six</t>
  </si>
  <si>
    <t>Zonnebloem</t>
  </si>
  <si>
    <t>Coronation West</t>
  </si>
  <si>
    <t>Coronation East</t>
  </si>
  <si>
    <t>Upper Mountain</t>
  </si>
  <si>
    <t>Upper Roodebloem</t>
  </si>
  <si>
    <t>Balfour</t>
  </si>
  <si>
    <t>Lawley</t>
  </si>
  <si>
    <t>Upper Salt River</t>
  </si>
  <si>
    <t>Kent</t>
  </si>
  <si>
    <t>Spencer</t>
  </si>
  <si>
    <t>Salt River Rail</t>
  </si>
  <si>
    <t>Chester East</t>
  </si>
  <si>
    <t>Chester West</t>
  </si>
  <si>
    <t>BLOCK</t>
  </si>
  <si>
    <t>Route</t>
  </si>
  <si>
    <t>Peak</t>
  </si>
  <si>
    <t>Depart</t>
  </si>
  <si>
    <t>F</t>
  </si>
  <si>
    <t>am</t>
  </si>
  <si>
    <t>pm</t>
  </si>
  <si>
    <t>R</t>
  </si>
  <si>
    <t>Grand Total</t>
  </si>
  <si>
    <t>Count of BLOCK</t>
  </si>
  <si>
    <t>TT DATE</t>
  </si>
  <si>
    <t>DAILY LIVE TRIPS</t>
  </si>
  <si>
    <t>Saturday, Sunday &amp; Public Holiday</t>
  </si>
  <si>
    <t>Service Notice</t>
  </si>
  <si>
    <t>Malta</t>
  </si>
  <si>
    <t>316</t>
  </si>
  <si>
    <t>317</t>
  </si>
  <si>
    <t>05:50</t>
  </si>
  <si>
    <t>06:10</t>
  </si>
  <si>
    <t>06:30</t>
  </si>
  <si>
    <t>06:50</t>
  </si>
  <si>
    <t>07:10</t>
  </si>
  <si>
    <t>07:30</t>
  </si>
  <si>
    <t>07:50</t>
  </si>
  <si>
    <t>08:10</t>
  </si>
  <si>
    <t>08:30</t>
  </si>
  <si>
    <t>08:50</t>
  </si>
  <si>
    <t>09:10</t>
  </si>
  <si>
    <t>09:30</t>
  </si>
  <si>
    <t>09:50</t>
  </si>
  <si>
    <t>10:10</t>
  </si>
  <si>
    <t>10:30</t>
  </si>
  <si>
    <t>10:50</t>
  </si>
  <si>
    <t>11:10</t>
  </si>
  <si>
    <t>11:30</t>
  </si>
  <si>
    <t>11:50</t>
  </si>
  <si>
    <t>12:10</t>
  </si>
  <si>
    <t>12:30</t>
  </si>
  <si>
    <t>12:50</t>
  </si>
  <si>
    <t>13:10</t>
  </si>
  <si>
    <t>13:30</t>
  </si>
  <si>
    <t>13:50</t>
  </si>
  <si>
    <t>14:10</t>
  </si>
  <si>
    <t>14:30</t>
  </si>
  <si>
    <t>14:50</t>
  </si>
  <si>
    <t>15:10</t>
  </si>
  <si>
    <t>15:30</t>
  </si>
  <si>
    <t>15:50</t>
  </si>
  <si>
    <t>16:10</t>
  </si>
  <si>
    <t>16:30</t>
  </si>
  <si>
    <t>16:50</t>
  </si>
  <si>
    <t>17:10</t>
  </si>
  <si>
    <t>17:30</t>
  </si>
  <si>
    <t>17:50</t>
  </si>
  <si>
    <t>18:10</t>
  </si>
  <si>
    <t>18:30</t>
  </si>
  <si>
    <t>18:50</t>
  </si>
  <si>
    <t>19:10</t>
  </si>
  <si>
    <t>19:30</t>
  </si>
  <si>
    <t>19:50</t>
  </si>
  <si>
    <t>05:34</t>
  </si>
  <si>
    <t>05:54</t>
  </si>
  <si>
    <t>06:14</t>
  </si>
  <si>
    <t>06:34</t>
  </si>
  <si>
    <t>06:54</t>
  </si>
  <si>
    <t>07:14</t>
  </si>
  <si>
    <t>07:34</t>
  </si>
  <si>
    <t>07:54</t>
  </si>
  <si>
    <t>08:14</t>
  </si>
  <si>
    <t>08:34</t>
  </si>
  <si>
    <t>08:54</t>
  </si>
  <si>
    <t>09:14</t>
  </si>
  <si>
    <t>09:34</t>
  </si>
  <si>
    <t>09:54</t>
  </si>
  <si>
    <t>10:14</t>
  </si>
  <si>
    <t>10:34</t>
  </si>
  <si>
    <t>10:54</t>
  </si>
  <si>
    <t>11:14</t>
  </si>
  <si>
    <t>11:34</t>
  </si>
  <si>
    <t>11:54</t>
  </si>
  <si>
    <t>12:14</t>
  </si>
  <si>
    <t>12:34</t>
  </si>
  <si>
    <t>12:54</t>
  </si>
  <si>
    <t>13:14</t>
  </si>
  <si>
    <t>13:34</t>
  </si>
  <si>
    <t>13:54</t>
  </si>
  <si>
    <t>14:14</t>
  </si>
  <si>
    <t>14:34</t>
  </si>
  <si>
    <t>14:54</t>
  </si>
  <si>
    <t>15:14</t>
  </si>
  <si>
    <t>15:34</t>
  </si>
  <si>
    <t>15:54</t>
  </si>
  <si>
    <t>16:14</t>
  </si>
  <si>
    <t>16:34</t>
  </si>
  <si>
    <t>16:54</t>
  </si>
  <si>
    <t>17:14</t>
  </si>
  <si>
    <t>17:34</t>
  </si>
  <si>
    <t>17:54</t>
  </si>
  <si>
    <t>18:14</t>
  </si>
  <si>
    <t>18:34</t>
  </si>
  <si>
    <t>18:54</t>
  </si>
  <si>
    <t>19:14</t>
  </si>
  <si>
    <t>19:34</t>
  </si>
  <si>
    <t>19:54</t>
  </si>
  <si>
    <t>05:37</t>
  </si>
  <si>
    <t>05:57</t>
  </si>
  <si>
    <t>06:17</t>
  </si>
  <si>
    <t>06:37</t>
  </si>
  <si>
    <t>06:57</t>
  </si>
  <si>
    <t>07:17</t>
  </si>
  <si>
    <t>07:37</t>
  </si>
  <si>
    <t>07:57</t>
  </si>
  <si>
    <t>08:17</t>
  </si>
  <si>
    <t>08:37</t>
  </si>
  <si>
    <t>08:57</t>
  </si>
  <si>
    <t>09:17</t>
  </si>
  <si>
    <t>09:37</t>
  </si>
  <si>
    <t>09:57</t>
  </si>
  <si>
    <t>10:17</t>
  </si>
  <si>
    <t>10:37</t>
  </si>
  <si>
    <t>10:57</t>
  </si>
  <si>
    <t>11:17</t>
  </si>
  <si>
    <t>11:37</t>
  </si>
  <si>
    <t>11:57</t>
  </si>
  <si>
    <t>12:17</t>
  </si>
  <si>
    <t>12:37</t>
  </si>
  <si>
    <t>12:57</t>
  </si>
  <si>
    <t>13:17</t>
  </si>
  <si>
    <t>13:37</t>
  </si>
  <si>
    <t>13:57</t>
  </si>
  <si>
    <t>14:17</t>
  </si>
  <si>
    <t>14:37</t>
  </si>
  <si>
    <t>14:57</t>
  </si>
  <si>
    <t>15:17</t>
  </si>
  <si>
    <t>15:37</t>
  </si>
  <si>
    <t>15:57</t>
  </si>
  <si>
    <t>16:17</t>
  </si>
  <si>
    <t>16:37</t>
  </si>
  <si>
    <t>16:57</t>
  </si>
  <si>
    <t>17:17</t>
  </si>
  <si>
    <t>17:37</t>
  </si>
  <si>
    <t>17:57</t>
  </si>
  <si>
    <t>18:17</t>
  </si>
  <si>
    <t>18:37</t>
  </si>
  <si>
    <t>18:57</t>
  </si>
  <si>
    <t>19:17</t>
  </si>
  <si>
    <t>19:37</t>
  </si>
  <si>
    <t>19:57</t>
  </si>
  <si>
    <t>05:41</t>
  </si>
  <si>
    <t>06:01</t>
  </si>
  <si>
    <t>06:21</t>
  </si>
  <si>
    <t>06:41</t>
  </si>
  <si>
    <t>07:01</t>
  </si>
  <si>
    <t>07:21</t>
  </si>
  <si>
    <t>07:41</t>
  </si>
  <si>
    <t>08:01</t>
  </si>
  <si>
    <t>08:21</t>
  </si>
  <si>
    <t>08:41</t>
  </si>
  <si>
    <t>09:01</t>
  </si>
  <si>
    <t>09:21</t>
  </si>
  <si>
    <t>09:41</t>
  </si>
  <si>
    <t>10:01</t>
  </si>
  <si>
    <t>10:21</t>
  </si>
  <si>
    <t>10:41</t>
  </si>
  <si>
    <t>11:01</t>
  </si>
  <si>
    <t>11:21</t>
  </si>
  <si>
    <t>11:41</t>
  </si>
  <si>
    <t>12:01</t>
  </si>
  <si>
    <t>12:21</t>
  </si>
  <si>
    <t>12:41</t>
  </si>
  <si>
    <t>13:01</t>
  </si>
  <si>
    <t>13:21</t>
  </si>
  <si>
    <t>13:41</t>
  </si>
  <si>
    <t>14:01</t>
  </si>
  <si>
    <t>14:21</t>
  </si>
  <si>
    <t>14:41</t>
  </si>
  <si>
    <t>15:01</t>
  </si>
  <si>
    <t>15:21</t>
  </si>
  <si>
    <t>15:41</t>
  </si>
  <si>
    <t>16:01</t>
  </si>
  <si>
    <t>16:21</t>
  </si>
  <si>
    <t>16:41</t>
  </si>
  <si>
    <t>17:01</t>
  </si>
  <si>
    <t>17:21</t>
  </si>
  <si>
    <t>17:41</t>
  </si>
  <si>
    <t>18:01</t>
  </si>
  <si>
    <t>18:21</t>
  </si>
  <si>
    <t>18:41</t>
  </si>
  <si>
    <t>19:01</t>
  </si>
  <si>
    <t>19:21</t>
  </si>
  <si>
    <t>19:41</t>
  </si>
  <si>
    <t>20:01</t>
  </si>
  <si>
    <t>05:42</t>
  </si>
  <si>
    <t>06:02</t>
  </si>
  <si>
    <t>06:22</t>
  </si>
  <si>
    <t>06:42</t>
  </si>
  <si>
    <t>07:02</t>
  </si>
  <si>
    <t>07:22</t>
  </si>
  <si>
    <t>07:42</t>
  </si>
  <si>
    <t>08:02</t>
  </si>
  <si>
    <t>08:22</t>
  </si>
  <si>
    <t>08:42</t>
  </si>
  <si>
    <t>09:02</t>
  </si>
  <si>
    <t>09:22</t>
  </si>
  <si>
    <t>09:42</t>
  </si>
  <si>
    <t>10:02</t>
  </si>
  <si>
    <t>10:22</t>
  </si>
  <si>
    <t>10:42</t>
  </si>
  <si>
    <t>11:02</t>
  </si>
  <si>
    <t>11:22</t>
  </si>
  <si>
    <t>11:42</t>
  </si>
  <si>
    <t>12:02</t>
  </si>
  <si>
    <t>12:22</t>
  </si>
  <si>
    <t>12:42</t>
  </si>
  <si>
    <t>13:02</t>
  </si>
  <si>
    <t>13:22</t>
  </si>
  <si>
    <t>13:42</t>
  </si>
  <si>
    <t>14:02</t>
  </si>
  <si>
    <t>14:22</t>
  </si>
  <si>
    <t>14:42</t>
  </si>
  <si>
    <t>15:02</t>
  </si>
  <si>
    <t>15:22</t>
  </si>
  <si>
    <t>15:42</t>
  </si>
  <si>
    <t>16:02</t>
  </si>
  <si>
    <t>16:22</t>
  </si>
  <si>
    <t>16:42</t>
  </si>
  <si>
    <t>17:02</t>
  </si>
  <si>
    <t>17:22</t>
  </si>
  <si>
    <t>17:42</t>
  </si>
  <si>
    <t>18:02</t>
  </si>
  <si>
    <t>18:22</t>
  </si>
  <si>
    <t>18:42</t>
  </si>
  <si>
    <t>19:02</t>
  </si>
  <si>
    <t>19:22</t>
  </si>
  <si>
    <t>19:42</t>
  </si>
  <si>
    <t>20:02</t>
  </si>
  <si>
    <t>05:44</t>
  </si>
  <si>
    <t>06:04</t>
  </si>
  <si>
    <t>06:24</t>
  </si>
  <si>
    <t>06:44</t>
  </si>
  <si>
    <t>07:04</t>
  </si>
  <si>
    <t>07:24</t>
  </si>
  <si>
    <t>07:44</t>
  </si>
  <si>
    <t>08:04</t>
  </si>
  <si>
    <t>08:24</t>
  </si>
  <si>
    <t>08:44</t>
  </si>
  <si>
    <t>09:04</t>
  </si>
  <si>
    <t>09:24</t>
  </si>
  <si>
    <t>09:44</t>
  </si>
  <si>
    <t>10:04</t>
  </si>
  <si>
    <t>10:24</t>
  </si>
  <si>
    <t>10:44</t>
  </si>
  <si>
    <t>11:04</t>
  </si>
  <si>
    <t>11:24</t>
  </si>
  <si>
    <t>11:44</t>
  </si>
  <si>
    <t>12:04</t>
  </si>
  <si>
    <t>12:24</t>
  </si>
  <si>
    <t>12:44</t>
  </si>
  <si>
    <t>13:04</t>
  </si>
  <si>
    <t>13:24</t>
  </si>
  <si>
    <t>13:44</t>
  </si>
  <si>
    <t>14:04</t>
  </si>
  <si>
    <t>14:24</t>
  </si>
  <si>
    <t>14:44</t>
  </si>
  <si>
    <t>15:04</t>
  </si>
  <si>
    <t>15:24</t>
  </si>
  <si>
    <t>15:44</t>
  </si>
  <si>
    <t>16:04</t>
  </si>
  <si>
    <t>16:24</t>
  </si>
  <si>
    <t>16:44</t>
  </si>
  <si>
    <t>17:04</t>
  </si>
  <si>
    <t>17:24</t>
  </si>
  <si>
    <t>17:44</t>
  </si>
  <si>
    <t>18:04</t>
  </si>
  <si>
    <t>18:24</t>
  </si>
  <si>
    <t>18:44</t>
  </si>
  <si>
    <t>19:04</t>
  </si>
  <si>
    <t>19:24</t>
  </si>
  <si>
    <t>19:44</t>
  </si>
  <si>
    <t>20:04</t>
  </si>
  <si>
    <t>05:45</t>
  </si>
  <si>
    <t>06:05</t>
  </si>
  <si>
    <t>06:25</t>
  </si>
  <si>
    <t>06:45</t>
  </si>
  <si>
    <t>07:05</t>
  </si>
  <si>
    <t>07:25</t>
  </si>
  <si>
    <t>07:45</t>
  </si>
  <si>
    <t>08:05</t>
  </si>
  <si>
    <t>08:25</t>
  </si>
  <si>
    <t>08:45</t>
  </si>
  <si>
    <t>09:05</t>
  </si>
  <si>
    <t>09:25</t>
  </si>
  <si>
    <t>09:45</t>
  </si>
  <si>
    <t>10:05</t>
  </si>
  <si>
    <t>10:25</t>
  </si>
  <si>
    <t>10:45</t>
  </si>
  <si>
    <t>11:05</t>
  </si>
  <si>
    <t>11:25</t>
  </si>
  <si>
    <t>11:45</t>
  </si>
  <si>
    <t>12:05</t>
  </si>
  <si>
    <t>12:25</t>
  </si>
  <si>
    <t>12:45</t>
  </si>
  <si>
    <t>13:05</t>
  </si>
  <si>
    <t>13:25</t>
  </si>
  <si>
    <t>13:45</t>
  </si>
  <si>
    <t>14:05</t>
  </si>
  <si>
    <t>14:25</t>
  </si>
  <si>
    <t>14:45</t>
  </si>
  <si>
    <t>15:05</t>
  </si>
  <si>
    <t>15:25</t>
  </si>
  <si>
    <t>15:45</t>
  </si>
  <si>
    <t>16:05</t>
  </si>
  <si>
    <t>16:25</t>
  </si>
  <si>
    <t>16:45</t>
  </si>
  <si>
    <t>17:05</t>
  </si>
  <si>
    <t>17:25</t>
  </si>
  <si>
    <t>17:45</t>
  </si>
  <si>
    <t>18:05</t>
  </si>
  <si>
    <t>18:25</t>
  </si>
  <si>
    <t>18:45</t>
  </si>
  <si>
    <t>19:05</t>
  </si>
  <si>
    <t>19:25</t>
  </si>
  <si>
    <t>19:45</t>
  </si>
  <si>
    <t>20:05</t>
  </si>
  <si>
    <t>05:46</t>
  </si>
  <si>
    <t>06:06</t>
  </si>
  <si>
    <t>06:26</t>
  </si>
  <si>
    <t>06:46</t>
  </si>
  <si>
    <t>07:06</t>
  </si>
  <si>
    <t>07:26</t>
  </si>
  <si>
    <t>07:46</t>
  </si>
  <si>
    <t>08:06</t>
  </si>
  <si>
    <t>08:26</t>
  </si>
  <si>
    <t>08:46</t>
  </si>
  <si>
    <t>09:06</t>
  </si>
  <si>
    <t>09:26</t>
  </si>
  <si>
    <t>09:46</t>
  </si>
  <si>
    <t>10:06</t>
  </si>
  <si>
    <t>10:26</t>
  </si>
  <si>
    <t>10:46</t>
  </si>
  <si>
    <t>11:06</t>
  </si>
  <si>
    <t>11:26</t>
  </si>
  <si>
    <t>11:46</t>
  </si>
  <si>
    <t>12:06</t>
  </si>
  <si>
    <t>12:26</t>
  </si>
  <si>
    <t>12:46</t>
  </si>
  <si>
    <t>13:06</t>
  </si>
  <si>
    <t>13:26</t>
  </si>
  <si>
    <t>13:46</t>
  </si>
  <si>
    <t>14:06</t>
  </si>
  <si>
    <t>14:26</t>
  </si>
  <si>
    <t>14:46</t>
  </si>
  <si>
    <t>15:06</t>
  </si>
  <si>
    <t>15:26</t>
  </si>
  <si>
    <t>15:46</t>
  </si>
  <si>
    <t>16:06</t>
  </si>
  <si>
    <t>16:26</t>
  </si>
  <si>
    <t>16:46</t>
  </si>
  <si>
    <t>17:06</t>
  </si>
  <si>
    <t>17:26</t>
  </si>
  <si>
    <t>17:46</t>
  </si>
  <si>
    <t>18:06</t>
  </si>
  <si>
    <t>18:26</t>
  </si>
  <si>
    <t>18:46</t>
  </si>
  <si>
    <t>19:06</t>
  </si>
  <si>
    <t>19:26</t>
  </si>
  <si>
    <t>19:46</t>
  </si>
  <si>
    <t>20:06</t>
  </si>
  <si>
    <t>05:48</t>
  </si>
  <si>
    <t>06:08</t>
  </si>
  <si>
    <t>06:28</t>
  </si>
  <si>
    <t>06:48</t>
  </si>
  <si>
    <t>07:08</t>
  </si>
  <si>
    <t>07:28</t>
  </si>
  <si>
    <t>07:48</t>
  </si>
  <si>
    <t>08:08</t>
  </si>
  <si>
    <t>08:28</t>
  </si>
  <si>
    <t>08:48</t>
  </si>
  <si>
    <t>09:08</t>
  </si>
  <si>
    <t>09:28</t>
  </si>
  <si>
    <t>09:48</t>
  </si>
  <si>
    <t>10:08</t>
  </si>
  <si>
    <t>10:28</t>
  </si>
  <si>
    <t>10:48</t>
  </si>
  <si>
    <t>11:08</t>
  </si>
  <si>
    <t>11:28</t>
  </si>
  <si>
    <t>11:48</t>
  </si>
  <si>
    <t>12:08</t>
  </si>
  <si>
    <t>12:28</t>
  </si>
  <si>
    <t>12:48</t>
  </si>
  <si>
    <t>13:08</t>
  </si>
  <si>
    <t>13:28</t>
  </si>
  <si>
    <t>13:48</t>
  </si>
  <si>
    <t>14:08</t>
  </si>
  <si>
    <t>14:28</t>
  </si>
  <si>
    <t>14:48</t>
  </si>
  <si>
    <t>15:08</t>
  </si>
  <si>
    <t>15:28</t>
  </si>
  <si>
    <t>15:48</t>
  </si>
  <si>
    <t>16:08</t>
  </si>
  <si>
    <t>16:28</t>
  </si>
  <si>
    <t>16:48</t>
  </si>
  <si>
    <t>17:08</t>
  </si>
  <si>
    <t>17:28</t>
  </si>
  <si>
    <t>17:48</t>
  </si>
  <si>
    <t>18:08</t>
  </si>
  <si>
    <t>18:28</t>
  </si>
  <si>
    <t>18:48</t>
  </si>
  <si>
    <t>19:08</t>
  </si>
  <si>
    <t>19:28</t>
  </si>
  <si>
    <t>19:48</t>
  </si>
  <si>
    <t>20:08</t>
  </si>
  <si>
    <t>05:49</t>
  </si>
  <si>
    <t>06:09</t>
  </si>
  <si>
    <t>06:29</t>
  </si>
  <si>
    <t>06:49</t>
  </si>
  <si>
    <t>07:09</t>
  </si>
  <si>
    <t>07:29</t>
  </si>
  <si>
    <t>07:49</t>
  </si>
  <si>
    <t>08:09</t>
  </si>
  <si>
    <t>08:29</t>
  </si>
  <si>
    <t>08:49</t>
  </si>
  <si>
    <t>09:09</t>
  </si>
  <si>
    <t>09:29</t>
  </si>
  <si>
    <t>09:49</t>
  </si>
  <si>
    <t>10:09</t>
  </si>
  <si>
    <t>10:29</t>
  </si>
  <si>
    <t>10:49</t>
  </si>
  <si>
    <t>11:09</t>
  </si>
  <si>
    <t>11:29</t>
  </si>
  <si>
    <t>11:49</t>
  </si>
  <si>
    <t>12:09</t>
  </si>
  <si>
    <t>12:29</t>
  </si>
  <si>
    <t>12:49</t>
  </si>
  <si>
    <t>13:09</t>
  </si>
  <si>
    <t>13:29</t>
  </si>
  <si>
    <t>13:49</t>
  </si>
  <si>
    <t>14:09</t>
  </si>
  <si>
    <t>14:29</t>
  </si>
  <si>
    <t>14:49</t>
  </si>
  <si>
    <t>15:09</t>
  </si>
  <si>
    <t>15:29</t>
  </si>
  <si>
    <t>15:49</t>
  </si>
  <si>
    <t>16:09</t>
  </si>
  <si>
    <t>16:29</t>
  </si>
  <si>
    <t>16:49</t>
  </si>
  <si>
    <t>17:09</t>
  </si>
  <si>
    <t>17:29</t>
  </si>
  <si>
    <t>17:49</t>
  </si>
  <si>
    <t>18:09</t>
  </si>
  <si>
    <t>18:29</t>
  </si>
  <si>
    <t>18:49</t>
  </si>
  <si>
    <t>19:09</t>
  </si>
  <si>
    <t>19:29</t>
  </si>
  <si>
    <t>19:49</t>
  </si>
  <si>
    <t>20:09</t>
  </si>
  <si>
    <t>20:10</t>
  </si>
  <si>
    <t>05:51</t>
  </si>
  <si>
    <t>06:11</t>
  </si>
  <si>
    <t>06:31</t>
  </si>
  <si>
    <t>06:51</t>
  </si>
  <si>
    <t>07:11</t>
  </si>
  <si>
    <t>07:31</t>
  </si>
  <si>
    <t>07:51</t>
  </si>
  <si>
    <t>08:11</t>
  </si>
  <si>
    <t>08:31</t>
  </si>
  <si>
    <t>08:51</t>
  </si>
  <si>
    <t>09:11</t>
  </si>
  <si>
    <t>09:31</t>
  </si>
  <si>
    <t>09:51</t>
  </si>
  <si>
    <t>10:11</t>
  </si>
  <si>
    <t>10:31</t>
  </si>
  <si>
    <t>10:51</t>
  </si>
  <si>
    <t>11:11</t>
  </si>
  <si>
    <t>11:31</t>
  </si>
  <si>
    <t>11:51</t>
  </si>
  <si>
    <t>12:11</t>
  </si>
  <si>
    <t>12:31</t>
  </si>
  <si>
    <t>12:51</t>
  </si>
  <si>
    <t>13:11</t>
  </si>
  <si>
    <t>13:31</t>
  </si>
  <si>
    <t>13:51</t>
  </si>
  <si>
    <t>14:11</t>
  </si>
  <si>
    <t>14:31</t>
  </si>
  <si>
    <t>14:51</t>
  </si>
  <si>
    <t>15:11</t>
  </si>
  <si>
    <t>15:31</t>
  </si>
  <si>
    <t>15:51</t>
  </si>
  <si>
    <t>16:11</t>
  </si>
  <si>
    <t>16:31</t>
  </si>
  <si>
    <t>16:51</t>
  </si>
  <si>
    <t>17:11</t>
  </si>
  <si>
    <t>17:31</t>
  </si>
  <si>
    <t>17:51</t>
  </si>
  <si>
    <t>18:11</t>
  </si>
  <si>
    <t>18:31</t>
  </si>
  <si>
    <t>18:51</t>
  </si>
  <si>
    <t>19:11</t>
  </si>
  <si>
    <t>19:31</t>
  </si>
  <si>
    <t>19:51</t>
  </si>
  <si>
    <t>20:11</t>
  </si>
  <si>
    <t>05:52</t>
  </si>
  <si>
    <t>06:12</t>
  </si>
  <si>
    <t>06:32</t>
  </si>
  <si>
    <t>06:52</t>
  </si>
  <si>
    <t>07:12</t>
  </si>
  <si>
    <t>07:32</t>
  </si>
  <si>
    <t>07:52</t>
  </si>
  <si>
    <t>08:12</t>
  </si>
  <si>
    <t>08:32</t>
  </si>
  <si>
    <t>08:52</t>
  </si>
  <si>
    <t>09:12</t>
  </si>
  <si>
    <t>09:32</t>
  </si>
  <si>
    <t>09:52</t>
  </si>
  <si>
    <t>10:12</t>
  </si>
  <si>
    <t>10:32</t>
  </si>
  <si>
    <t>10:52</t>
  </si>
  <si>
    <t>11:12</t>
  </si>
  <si>
    <t>11:32</t>
  </si>
  <si>
    <t>11:52</t>
  </si>
  <si>
    <t>12:12</t>
  </si>
  <si>
    <t>12:32</t>
  </si>
  <si>
    <t>12:52</t>
  </si>
  <si>
    <t>13:12</t>
  </si>
  <si>
    <t>13:32</t>
  </si>
  <si>
    <t>13:52</t>
  </si>
  <si>
    <t>14:12</t>
  </si>
  <si>
    <t>14:32</t>
  </si>
  <si>
    <t>14:52</t>
  </si>
  <si>
    <t>15:12</t>
  </si>
  <si>
    <t>15:32</t>
  </si>
  <si>
    <t>15:52</t>
  </si>
  <si>
    <t>16:12</t>
  </si>
  <si>
    <t>16:32</t>
  </si>
  <si>
    <t>16:52</t>
  </si>
  <si>
    <t>17:12</t>
  </si>
  <si>
    <t>17:32</t>
  </si>
  <si>
    <t>17:52</t>
  </si>
  <si>
    <t>18:12</t>
  </si>
  <si>
    <t>18:32</t>
  </si>
  <si>
    <t>18:52</t>
  </si>
  <si>
    <t>19:12</t>
  </si>
  <si>
    <t>19:32</t>
  </si>
  <si>
    <t>19:52</t>
  </si>
  <si>
    <t>20:12</t>
  </si>
  <si>
    <t>05:53</t>
  </si>
  <si>
    <t>06:13</t>
  </si>
  <si>
    <t>06:33</t>
  </si>
  <si>
    <t>06:53</t>
  </si>
  <si>
    <t>07:13</t>
  </si>
  <si>
    <t>07:33</t>
  </si>
  <si>
    <t>07:53</t>
  </si>
  <si>
    <t>08:13</t>
  </si>
  <si>
    <t>08:33</t>
  </si>
  <si>
    <t>08:53</t>
  </si>
  <si>
    <t>09:13</t>
  </si>
  <si>
    <t>09:33</t>
  </si>
  <si>
    <t>09:53</t>
  </si>
  <si>
    <t>10:13</t>
  </si>
  <si>
    <t>10:33</t>
  </si>
  <si>
    <t>10:53</t>
  </si>
  <si>
    <t>11:13</t>
  </si>
  <si>
    <t>11:33</t>
  </si>
  <si>
    <t>11:53</t>
  </si>
  <si>
    <t>12:13</t>
  </si>
  <si>
    <t>12:33</t>
  </si>
  <si>
    <t>12:53</t>
  </si>
  <si>
    <t>13:13</t>
  </si>
  <si>
    <t>13:33</t>
  </si>
  <si>
    <t>13:53</t>
  </si>
  <si>
    <t>14:13</t>
  </si>
  <si>
    <t>14:33</t>
  </si>
  <si>
    <t>14:53</t>
  </si>
  <si>
    <t>15:13</t>
  </si>
  <si>
    <t>15:33</t>
  </si>
  <si>
    <t>15:53</t>
  </si>
  <si>
    <t>16:13</t>
  </si>
  <si>
    <t>16:33</t>
  </si>
  <si>
    <t>16:53</t>
  </si>
  <si>
    <t>17:13</t>
  </si>
  <si>
    <t>17:33</t>
  </si>
  <si>
    <t>17:53</t>
  </si>
  <si>
    <t>18:13</t>
  </si>
  <si>
    <t>18:33</t>
  </si>
  <si>
    <t>18:53</t>
  </si>
  <si>
    <t>19:13</t>
  </si>
  <si>
    <t>19:33</t>
  </si>
  <si>
    <t>19:53</t>
  </si>
  <si>
    <t>20:13</t>
  </si>
  <si>
    <t>05:55</t>
  </si>
  <si>
    <t>06:15</t>
  </si>
  <si>
    <t>06:35</t>
  </si>
  <si>
    <t>06:55</t>
  </si>
  <si>
    <t>07:15</t>
  </si>
  <si>
    <t>07:35</t>
  </si>
  <si>
    <t>07:55</t>
  </si>
  <si>
    <t>08:15</t>
  </si>
  <si>
    <t>08:35</t>
  </si>
  <si>
    <t>08:55</t>
  </si>
  <si>
    <t>09:15</t>
  </si>
  <si>
    <t>09:35</t>
  </si>
  <si>
    <t>09:55</t>
  </si>
  <si>
    <t>10:15</t>
  </si>
  <si>
    <t>10:35</t>
  </si>
  <si>
    <t>10:55</t>
  </si>
  <si>
    <t>11:15</t>
  </si>
  <si>
    <t>11:35</t>
  </si>
  <si>
    <t>11:55</t>
  </si>
  <si>
    <t>12:15</t>
  </si>
  <si>
    <t>12:35</t>
  </si>
  <si>
    <t>12:55</t>
  </si>
  <si>
    <t>13:15</t>
  </si>
  <si>
    <t>13:35</t>
  </si>
  <si>
    <t>13:55</t>
  </si>
  <si>
    <t>14:15</t>
  </si>
  <si>
    <t>14:35</t>
  </si>
  <si>
    <t>14:55</t>
  </si>
  <si>
    <t>15:15</t>
  </si>
  <si>
    <t>15:35</t>
  </si>
  <si>
    <t>15:55</t>
  </si>
  <si>
    <t>16:15</t>
  </si>
  <si>
    <t>16:35</t>
  </si>
  <si>
    <t>16:55</t>
  </si>
  <si>
    <t>17:15</t>
  </si>
  <si>
    <t>17:35</t>
  </si>
  <si>
    <t>17:55</t>
  </si>
  <si>
    <t>18:15</t>
  </si>
  <si>
    <t>18:35</t>
  </si>
  <si>
    <t>18:55</t>
  </si>
  <si>
    <t>19:15</t>
  </si>
  <si>
    <t>19:35</t>
  </si>
  <si>
    <t>19:55</t>
  </si>
  <si>
    <t>20:15</t>
  </si>
  <si>
    <t>05:56</t>
  </si>
  <si>
    <t>06:16</t>
  </si>
  <si>
    <t>06:36</t>
  </si>
  <si>
    <t>06:56</t>
  </si>
  <si>
    <t>07:16</t>
  </si>
  <si>
    <t>07:36</t>
  </si>
  <si>
    <t>07:56</t>
  </si>
  <si>
    <t>08:16</t>
  </si>
  <si>
    <t>08:36</t>
  </si>
  <si>
    <t>08:56</t>
  </si>
  <si>
    <t>09:16</t>
  </si>
  <si>
    <t>09:36</t>
  </si>
  <si>
    <t>09:56</t>
  </si>
  <si>
    <t>10:16</t>
  </si>
  <si>
    <t>10:36</t>
  </si>
  <si>
    <t>10:56</t>
  </si>
  <si>
    <t>11:16</t>
  </si>
  <si>
    <t>11:36</t>
  </si>
  <si>
    <t>11:56</t>
  </si>
  <si>
    <t>12:16</t>
  </si>
  <si>
    <t>12:36</t>
  </si>
  <si>
    <t>12:56</t>
  </si>
  <si>
    <t>13:16</t>
  </si>
  <si>
    <t>13:36</t>
  </si>
  <si>
    <t>13:56</t>
  </si>
  <si>
    <t>14:16</t>
  </si>
  <si>
    <t>14:36</t>
  </si>
  <si>
    <t>14:56</t>
  </si>
  <si>
    <t>15:16</t>
  </si>
  <si>
    <t>15:36</t>
  </si>
  <si>
    <t>15:56</t>
  </si>
  <si>
    <t>16:16</t>
  </si>
  <si>
    <t>16:36</t>
  </si>
  <si>
    <t>16:56</t>
  </si>
  <si>
    <t>17:16</t>
  </si>
  <si>
    <t>17:36</t>
  </si>
  <si>
    <t>17:56</t>
  </si>
  <si>
    <t>18:16</t>
  </si>
  <si>
    <t>18:36</t>
  </si>
  <si>
    <t>18:56</t>
  </si>
  <si>
    <t>19:16</t>
  </si>
  <si>
    <t>19:36</t>
  </si>
  <si>
    <t>19:56</t>
  </si>
  <si>
    <t>20:16</t>
  </si>
  <si>
    <t>20:17</t>
  </si>
  <si>
    <t>06:00</t>
  </si>
  <si>
    <t>06:20</t>
  </si>
  <si>
    <t>06:40</t>
  </si>
  <si>
    <t>07:00</t>
  </si>
  <si>
    <t>07:20</t>
  </si>
  <si>
    <t>07:40</t>
  </si>
  <si>
    <t>08:00</t>
  </si>
  <si>
    <t>08:20</t>
  </si>
  <si>
    <t>08:40</t>
  </si>
  <si>
    <t>09:00</t>
  </si>
  <si>
    <t>09:20</t>
  </si>
  <si>
    <t>09:40</t>
  </si>
  <si>
    <t>10:00</t>
  </si>
  <si>
    <t>10:20</t>
  </si>
  <si>
    <t>10:40</t>
  </si>
  <si>
    <t>11:00</t>
  </si>
  <si>
    <t>11:20</t>
  </si>
  <si>
    <t>11:40</t>
  </si>
  <si>
    <t>12:00</t>
  </si>
  <si>
    <t>12:20</t>
  </si>
  <si>
    <t>12:40</t>
  </si>
  <si>
    <t>13:00</t>
  </si>
  <si>
    <t>13:20</t>
  </si>
  <si>
    <t>13:40</t>
  </si>
  <si>
    <t>14:00</t>
  </si>
  <si>
    <t>14:20</t>
  </si>
  <si>
    <t>14:40</t>
  </si>
  <si>
    <t>15:00</t>
  </si>
  <si>
    <t>15:20</t>
  </si>
  <si>
    <t>15:40</t>
  </si>
  <si>
    <t>16:00</t>
  </si>
  <si>
    <t>16:20</t>
  </si>
  <si>
    <t>16:40</t>
  </si>
  <si>
    <t>17:00</t>
  </si>
  <si>
    <t>17:20</t>
  </si>
  <si>
    <t>17:40</t>
  </si>
  <si>
    <t>18:00</t>
  </si>
  <si>
    <t>18:20</t>
  </si>
  <si>
    <t>18:40</t>
  </si>
  <si>
    <t>19:00</t>
  </si>
  <si>
    <t>19:20</t>
  </si>
  <si>
    <t>19:40</t>
  </si>
  <si>
    <t>20:00</t>
  </si>
  <si>
    <t>20:20</t>
  </si>
  <si>
    <t>20:26</t>
  </si>
  <si>
    <t>20:30</t>
  </si>
  <si>
    <t>20:35</t>
  </si>
  <si>
    <t>20:36</t>
  </si>
  <si>
    <t>06:18</t>
  </si>
  <si>
    <t>06:38</t>
  </si>
  <si>
    <t>06:58</t>
  </si>
  <si>
    <t>07:18</t>
  </si>
  <si>
    <t>07:38</t>
  </si>
  <si>
    <t>07:58</t>
  </si>
  <si>
    <t>08:18</t>
  </si>
  <si>
    <t>08:38</t>
  </si>
  <si>
    <t>08:58</t>
  </si>
  <si>
    <t>09:18</t>
  </si>
  <si>
    <t>09:38</t>
  </si>
  <si>
    <t>09:58</t>
  </si>
  <si>
    <t>10:18</t>
  </si>
  <si>
    <t>10:38</t>
  </si>
  <si>
    <t>10:58</t>
  </si>
  <si>
    <t>11:18</t>
  </si>
  <si>
    <t>11:38</t>
  </si>
  <si>
    <t>11:58</t>
  </si>
  <si>
    <t>12:18</t>
  </si>
  <si>
    <t>12:38</t>
  </si>
  <si>
    <t>12:58</t>
  </si>
  <si>
    <t>13:18</t>
  </si>
  <si>
    <t>13:38</t>
  </si>
  <si>
    <t>13:58</t>
  </si>
  <si>
    <t>14:18</t>
  </si>
  <si>
    <t>14:38</t>
  </si>
  <si>
    <t>14:58</t>
  </si>
  <si>
    <t>15:18</t>
  </si>
  <si>
    <t>15:38</t>
  </si>
  <si>
    <t>15:58</t>
  </si>
  <si>
    <t>16:18</t>
  </si>
  <si>
    <t>16:38</t>
  </si>
  <si>
    <t>16:58</t>
  </si>
  <si>
    <t>17:18</t>
  </si>
  <si>
    <t>17:38</t>
  </si>
  <si>
    <t>17:58</t>
  </si>
  <si>
    <t>18:18</t>
  </si>
  <si>
    <t>18:38</t>
  </si>
  <si>
    <t>18:58</t>
  </si>
  <si>
    <t>19:18</t>
  </si>
  <si>
    <t>19:38</t>
  </si>
  <si>
    <t>19:58</t>
  </si>
  <si>
    <t>20:18</t>
  </si>
  <si>
    <t>20:38</t>
  </si>
  <si>
    <t>06:19</t>
  </si>
  <si>
    <t>06:39</t>
  </si>
  <si>
    <t>06:59</t>
  </si>
  <si>
    <t>07:19</t>
  </si>
  <si>
    <t>07:39</t>
  </si>
  <si>
    <t>07:59</t>
  </si>
  <si>
    <t>08:19</t>
  </si>
  <si>
    <t>08:39</t>
  </si>
  <si>
    <t>08:59</t>
  </si>
  <si>
    <t>09:19</t>
  </si>
  <si>
    <t>09:39</t>
  </si>
  <si>
    <t>09:59</t>
  </si>
  <si>
    <t>10:19</t>
  </si>
  <si>
    <t>10:39</t>
  </si>
  <si>
    <t>10:59</t>
  </si>
  <si>
    <t>11:19</t>
  </si>
  <si>
    <t>11:39</t>
  </si>
  <si>
    <t>11:59</t>
  </si>
  <si>
    <t>12:19</t>
  </si>
  <si>
    <t>12:39</t>
  </si>
  <si>
    <t>12:59</t>
  </si>
  <si>
    <t>13:19</t>
  </si>
  <si>
    <t>13:39</t>
  </si>
  <si>
    <t>13:59</t>
  </si>
  <si>
    <t>14:19</t>
  </si>
  <si>
    <t>14:39</t>
  </si>
  <si>
    <t>14:59</t>
  </si>
  <si>
    <t>15:19</t>
  </si>
  <si>
    <t>15:39</t>
  </si>
  <si>
    <t>15:59</t>
  </si>
  <si>
    <t>16:19</t>
  </si>
  <si>
    <t>16:39</t>
  </si>
  <si>
    <t>16:59</t>
  </si>
  <si>
    <t>17:19</t>
  </si>
  <si>
    <t>17:39</t>
  </si>
  <si>
    <t>17:59</t>
  </si>
  <si>
    <t>18:19</t>
  </si>
  <si>
    <t>18:39</t>
  </si>
  <si>
    <t>18:59</t>
  </si>
  <si>
    <t>19:19</t>
  </si>
  <si>
    <t>19:39</t>
  </si>
  <si>
    <t>19:59</t>
  </si>
  <si>
    <t>20:19</t>
  </si>
  <si>
    <t>20:39</t>
  </si>
  <si>
    <t>20:22</t>
  </si>
  <si>
    <t>20:42</t>
  </si>
  <si>
    <t>06:23</t>
  </si>
  <si>
    <t>06:43</t>
  </si>
  <si>
    <t>07:03</t>
  </si>
  <si>
    <t>07:23</t>
  </si>
  <si>
    <t>07:43</t>
  </si>
  <si>
    <t>08:03</t>
  </si>
  <si>
    <t>08:23</t>
  </si>
  <si>
    <t>08:43</t>
  </si>
  <si>
    <t>09:03</t>
  </si>
  <si>
    <t>09:23</t>
  </si>
  <si>
    <t>09:43</t>
  </si>
  <si>
    <t>10:03</t>
  </si>
  <si>
    <t>10:23</t>
  </si>
  <si>
    <t>10:43</t>
  </si>
  <si>
    <t>11:03</t>
  </si>
  <si>
    <t>11:23</t>
  </si>
  <si>
    <t>11:43</t>
  </si>
  <si>
    <t>12:03</t>
  </si>
  <si>
    <t>12:23</t>
  </si>
  <si>
    <t>12:43</t>
  </si>
  <si>
    <t>13:03</t>
  </si>
  <si>
    <t>13:23</t>
  </si>
  <si>
    <t>13:43</t>
  </si>
  <si>
    <t>14:03</t>
  </si>
  <si>
    <t>14:23</t>
  </si>
  <si>
    <t>14:43</t>
  </si>
  <si>
    <t>15:03</t>
  </si>
  <si>
    <t>15:23</t>
  </si>
  <si>
    <t>15:43</t>
  </si>
  <si>
    <t>16:03</t>
  </si>
  <si>
    <t>16:23</t>
  </si>
  <si>
    <t>16:43</t>
  </si>
  <si>
    <t>17:03</t>
  </si>
  <si>
    <t>17:23</t>
  </si>
  <si>
    <t>17:43</t>
  </si>
  <si>
    <t>18:03</t>
  </si>
  <si>
    <t>18:23</t>
  </si>
  <si>
    <t>18:43</t>
  </si>
  <si>
    <t>19:03</t>
  </si>
  <si>
    <t>19:23</t>
  </si>
  <si>
    <t>19:43</t>
  </si>
  <si>
    <t>20:03</t>
  </si>
  <si>
    <t>20:23</t>
  </si>
  <si>
    <t>20:43</t>
  </si>
  <si>
    <t>20:25</t>
  </si>
  <si>
    <t>20:45</t>
  </si>
  <si>
    <t>06:27</t>
  </si>
  <si>
    <t>06:47</t>
  </si>
  <si>
    <t>07:07</t>
  </si>
  <si>
    <t>07:27</t>
  </si>
  <si>
    <t>07:47</t>
  </si>
  <si>
    <t>08:07</t>
  </si>
  <si>
    <t>08:27</t>
  </si>
  <si>
    <t>08:47</t>
  </si>
  <si>
    <t>09:07</t>
  </si>
  <si>
    <t>09:27</t>
  </si>
  <si>
    <t>09:47</t>
  </si>
  <si>
    <t>10:07</t>
  </si>
  <si>
    <t>10:27</t>
  </si>
  <si>
    <t>10:47</t>
  </si>
  <si>
    <t>11:07</t>
  </si>
  <si>
    <t>11:27</t>
  </si>
  <si>
    <t>11:47</t>
  </si>
  <si>
    <t>12:07</t>
  </si>
  <si>
    <t>12:27</t>
  </si>
  <si>
    <t>12:47</t>
  </si>
  <si>
    <t>13:07</t>
  </si>
  <si>
    <t>13:27</t>
  </si>
  <si>
    <t>13:47</t>
  </si>
  <si>
    <t>14:07</t>
  </si>
  <si>
    <t>14:27</t>
  </si>
  <si>
    <t>14:47</t>
  </si>
  <si>
    <t>15:07</t>
  </si>
  <si>
    <t>15:27</t>
  </si>
  <si>
    <t>15:47</t>
  </si>
  <si>
    <t>16:07</t>
  </si>
  <si>
    <t>16:27</t>
  </si>
  <si>
    <t>16:47</t>
  </si>
  <si>
    <t>17:07</t>
  </si>
  <si>
    <t>17:27</t>
  </si>
  <si>
    <t>17:47</t>
  </si>
  <si>
    <t>18:07</t>
  </si>
  <si>
    <t>18:27</t>
  </si>
  <si>
    <t>18:47</t>
  </si>
  <si>
    <t>19:07</t>
  </si>
  <si>
    <t>19:27</t>
  </si>
  <si>
    <t>19:47</t>
  </si>
  <si>
    <t>20:07</t>
  </si>
  <si>
    <t>20:27</t>
  </si>
  <si>
    <t>20:47</t>
  </si>
  <si>
    <t>20:29</t>
  </si>
  <si>
    <t>20:49</t>
  </si>
  <si>
    <t>20:50</t>
  </si>
  <si>
    <t>20:31</t>
  </si>
  <si>
    <t>20:51</t>
  </si>
  <si>
    <t>20:33</t>
  </si>
  <si>
    <t>20:53</t>
  </si>
  <si>
    <t>20:14</t>
  </si>
  <si>
    <t>20:34</t>
  </si>
  <si>
    <t>20:54</t>
  </si>
  <si>
    <t>20:55</t>
  </si>
  <si>
    <t>20:56</t>
  </si>
  <si>
    <t>20:58</t>
  </si>
  <si>
    <t>21:02</t>
  </si>
  <si>
    <t>310</t>
  </si>
  <si>
    <t>311</t>
  </si>
  <si>
    <t>312</t>
  </si>
  <si>
    <t>313</t>
  </si>
  <si>
    <t>314</t>
  </si>
  <si>
    <t>315</t>
  </si>
  <si>
    <t>05:40</t>
  </si>
  <si>
    <t>05:24</t>
  </si>
  <si>
    <t>05:27</t>
  </si>
  <si>
    <t>05:47</t>
  </si>
  <si>
    <t>06:07</t>
  </si>
  <si>
    <t>05:31</t>
  </si>
  <si>
    <t>05:32</t>
  </si>
  <si>
    <t>05:35</t>
  </si>
  <si>
    <t>05:36</t>
  </si>
  <si>
    <t>05:38</t>
  </si>
  <si>
    <t>05:58</t>
  </si>
  <si>
    <t>05:39</t>
  </si>
  <si>
    <t>05:59</t>
  </si>
  <si>
    <t>05:43</t>
  </si>
  <si>
    <t>06:03</t>
  </si>
  <si>
    <t>20:21</t>
  </si>
  <si>
    <t>20:24</t>
  </si>
  <si>
    <t>20:28</t>
  </si>
  <si>
    <t>20:32</t>
  </si>
  <si>
    <t>Salt River (Malta) to Civic Centre</t>
  </si>
  <si>
    <t>Civic Centre to Salt River (Malta)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</si>
</sst>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1" formatCode="_-* #,##0_-;\-* #,##0_-;_-* &quot;-&quot;_-;_-@_-"/>
    <numFmt numFmtId="43" formatCode="_-* #,##0.00_-;\-* #,##0.00_-;_-* &quot;-&quot;??_-;_-@_-"/>
    <numFmt numFmtId="164" formatCode="_ * #,##0_ ;_ * \-#,##0_ ;_ * &quot;-&quot;??_ ;_ @_ "/>
    <numFmt numFmtId="166" formatCode="_ * #,##0.00_ ;_ * \-#,##0.00_ ;_ * &quot;-&quot;_ ;_ @_ "/>
    <numFmt numFmtId="167" formatCode="_(* #,##0.00_);_(* \(#,##0.00\);_(* &quot;-&quot;??_);_(@_)"/>
    <numFmt numFmtId="168" formatCode="_ * #,##0_ ;_ * \-#,##0_ ;_ * &quot;-&quot;_ ;_ @_ "/>
    <numFmt numFmtId="169" formatCode="_-* #,##0_-;\-* #,##0_-;_-* &quot;-&quot;??_-;_-@_-"/>
    <numFmt numFmtId="171" formatCode="0.00000000"/>
  </numFmts>
  <fonts count="20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name val="Aptos"/>
      <family val="2"/>
    </font>
    <font>
      <sz val="10"/>
      <name val="MS Sans Serif"/>
      <family val="2"/>
    </font>
    <font>
      <sz val="11"/>
      <name val="Century Gothic"/>
      <family val="2"/>
    </font>
    <font>
      <sz val="12"/>
      <name val="Century Gothic"/>
      <family val="2"/>
    </font>
    <font>
      <sz val="14"/>
      <name val="Century Gothic"/>
      <family val="2"/>
    </font>
    <font>
      <b/>
      <sz val="1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  <bgColor rgb="FF92CDDC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6" fillId="0" borderId="1"/>
    <xf numFmtId="0" fontId="6" fillId="0" borderId="1"/>
    <xf numFmtId="0" fontId="3" fillId="0" borderId="1"/>
    <xf numFmtId="0" fontId="4" fillId="2" borderId="1" applyNumberFormat="0" applyBorder="0" applyAlignment="0" applyProtection="0"/>
    <xf numFmtId="0" fontId="5" fillId="3" borderId="1" applyNumberFormat="0" applyBorder="0" applyAlignment="0" applyProtection="0"/>
    <xf numFmtId="0" fontId="7" fillId="5" borderId="0" applyNumberFormat="0" applyBorder="0" applyAlignment="0" applyProtection="0"/>
    <xf numFmtId="0" fontId="2" fillId="0" borderId="1"/>
    <xf numFmtId="0" fontId="8" fillId="0" borderId="1"/>
    <xf numFmtId="0" fontId="2" fillId="0" borderId="1"/>
    <xf numFmtId="0" fontId="15" fillId="0" borderId="1"/>
  </cellStyleXfs>
  <cellXfs count="166">
    <xf numFmtId="0" fontId="0" fillId="0" borderId="0" xfId="0"/>
    <xf numFmtId="0" fontId="9" fillId="0" borderId="1" xfId="3" applyFont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1" xfId="9" applyFont="1" applyAlignment="1">
      <alignment horizontal="center" vertical="center"/>
    </xf>
    <xf numFmtId="0" fontId="1" fillId="0" borderId="1" xfId="3" applyFont="1" applyAlignment="1">
      <alignment vertical="center"/>
    </xf>
    <xf numFmtId="0" fontId="1" fillId="0" borderId="1" xfId="3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pivotButton="1" applyFont="1" applyAlignment="1">
      <alignment horizontal="left"/>
    </xf>
    <xf numFmtId="0" fontId="1" fillId="0" borderId="0" xfId="0" applyFont="1" applyAlignment="1">
      <alignment horizontal="left"/>
    </xf>
    <xf numFmtId="15" fontId="1" fillId="0" borderId="0" xfId="0" applyNumberFormat="1" applyFont="1" applyAlignment="1">
      <alignment horizontal="left"/>
    </xf>
    <xf numFmtId="0" fontId="10" fillId="0" borderId="1" xfId="9" applyFont="1" applyAlignment="1">
      <alignment vertical="center"/>
    </xf>
    <xf numFmtId="0" fontId="10" fillId="4" borderId="1" xfId="9" applyFont="1" applyFill="1" applyAlignment="1">
      <alignment horizontal="left" vertical="center"/>
    </xf>
    <xf numFmtId="0" fontId="10" fillId="4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15" fontId="10" fillId="4" borderId="1" xfId="9" applyNumberFormat="1" applyFont="1" applyFill="1" applyAlignment="1">
      <alignment horizontal="left" vertical="center"/>
    </xf>
    <xf numFmtId="0" fontId="10" fillId="0" borderId="1" xfId="9" applyFont="1" applyAlignment="1">
      <alignment horizontal="left" vertical="center"/>
    </xf>
    <xf numFmtId="0" fontId="10" fillId="4" borderId="1" xfId="9" applyFont="1" applyFill="1" applyAlignment="1">
      <alignment vertical="center"/>
    </xf>
    <xf numFmtId="0" fontId="11" fillId="0" borderId="1" xfId="9" applyFont="1" applyAlignment="1">
      <alignment vertical="center"/>
    </xf>
    <xf numFmtId="0" fontId="11" fillId="0" borderId="1" xfId="9" applyFont="1" applyAlignment="1">
      <alignment horizontal="left" vertical="center"/>
    </xf>
    <xf numFmtId="0" fontId="10" fillId="0" borderId="2" xfId="9" applyFont="1" applyBorder="1" applyAlignment="1">
      <alignment horizontal="left" vertical="center"/>
    </xf>
    <xf numFmtId="0" fontId="10" fillId="4" borderId="7" xfId="9" applyFont="1" applyFill="1" applyBorder="1" applyAlignment="1">
      <alignment horizontal="right" vertical="center" wrapText="1"/>
    </xf>
    <xf numFmtId="0" fontId="10" fillId="4" borderId="11" xfId="9" applyFont="1" applyFill="1" applyBorder="1" applyAlignment="1">
      <alignment horizontal="right" vertical="center" wrapText="1"/>
    </xf>
    <xf numFmtId="0" fontId="10" fillId="4" borderId="11" xfId="9" applyFont="1" applyFill="1" applyBorder="1" applyAlignment="1">
      <alignment horizontal="left" vertical="center" wrapText="1"/>
    </xf>
    <xf numFmtId="0" fontId="10" fillId="0" borderId="7" xfId="9" applyFont="1" applyBorder="1" applyAlignment="1">
      <alignment horizontal="left" vertical="center" wrapText="1"/>
    </xf>
    <xf numFmtId="0" fontId="10" fillId="0" borderId="11" xfId="9" applyFont="1" applyBorder="1" applyAlignment="1">
      <alignment horizontal="center" vertical="center" wrapText="1"/>
    </xf>
    <xf numFmtId="0" fontId="10" fillId="0" borderId="6" xfId="9" applyFont="1" applyBorder="1" applyAlignment="1">
      <alignment horizontal="center" vertical="center" wrapText="1"/>
    </xf>
    <xf numFmtId="168" fontId="10" fillId="0" borderId="2" xfId="6" applyNumberFormat="1" applyFont="1" applyFill="1" applyBorder="1" applyAlignment="1">
      <alignment horizontal="center" vertical="center" wrapText="1"/>
    </xf>
    <xf numFmtId="166" fontId="10" fillId="0" borderId="2" xfId="9" applyNumberFormat="1" applyFont="1" applyBorder="1" applyAlignment="1">
      <alignment horizontal="right" vertical="center"/>
    </xf>
    <xf numFmtId="15" fontId="10" fillId="0" borderId="10" xfId="9" applyNumberFormat="1" applyFont="1" applyBorder="1" applyAlignment="1">
      <alignment horizontal="left" vertical="center"/>
    </xf>
    <xf numFmtId="15" fontId="10" fillId="0" borderId="11" xfId="9" applyNumberFormat="1" applyFont="1" applyBorder="1" applyAlignment="1">
      <alignment horizontal="left" vertical="center"/>
    </xf>
    <xf numFmtId="41" fontId="10" fillId="0" borderId="2" xfId="9" applyNumberFormat="1" applyFont="1" applyBorder="1" applyAlignment="1">
      <alignment horizontal="center" vertical="center"/>
    </xf>
    <xf numFmtId="167" fontId="11" fillId="4" borderId="7" xfId="9" applyNumberFormat="1" applyFont="1" applyFill="1" applyBorder="1" applyAlignment="1">
      <alignment horizontal="right" vertical="center"/>
    </xf>
    <xf numFmtId="167" fontId="11" fillId="4" borderId="11" xfId="9" applyNumberFormat="1" applyFont="1" applyFill="1" applyBorder="1" applyAlignment="1">
      <alignment horizontal="right" vertical="center"/>
    </xf>
    <xf numFmtId="167" fontId="11" fillId="4" borderId="11" xfId="9" applyNumberFormat="1" applyFont="1" applyFill="1" applyBorder="1" applyAlignment="1">
      <alignment horizontal="left" vertical="center"/>
    </xf>
    <xf numFmtId="167" fontId="11" fillId="0" borderId="7" xfId="9" applyNumberFormat="1" applyFont="1" applyBorder="1" applyAlignment="1">
      <alignment horizontal="left" vertical="center"/>
    </xf>
    <xf numFmtId="167" fontId="11" fillId="0" borderId="11" xfId="9" applyNumberFormat="1" applyFont="1" applyBorder="1" applyAlignment="1">
      <alignment horizontal="center" vertical="center"/>
    </xf>
    <xf numFmtId="167" fontId="11" fillId="0" borderId="6" xfId="9" applyNumberFormat="1" applyFont="1" applyBorder="1" applyAlignment="1">
      <alignment horizontal="center" vertical="center"/>
    </xf>
    <xf numFmtId="0" fontId="11" fillId="0" borderId="2" xfId="9" applyFont="1" applyBorder="1" applyAlignment="1">
      <alignment horizontal="right" vertical="center"/>
    </xf>
    <xf numFmtId="0" fontId="11" fillId="0" borderId="7" xfId="9" applyFont="1" applyBorder="1" applyAlignment="1">
      <alignment horizontal="right" vertical="center"/>
    </xf>
    <xf numFmtId="0" fontId="11" fillId="0" borderId="11" xfId="9" applyFont="1" applyBorder="1" applyAlignment="1">
      <alignment horizontal="left" vertical="center"/>
    </xf>
    <xf numFmtId="0" fontId="11" fillId="0" borderId="6" xfId="9" applyFont="1" applyBorder="1" applyAlignment="1">
      <alignment horizontal="left" vertical="center"/>
    </xf>
    <xf numFmtId="41" fontId="11" fillId="0" borderId="6" xfId="9" applyNumberFormat="1" applyFont="1" applyBorder="1" applyAlignment="1">
      <alignment horizontal="center" vertical="center"/>
    </xf>
    <xf numFmtId="0" fontId="10" fillId="0" borderId="9" xfId="1" applyFont="1" applyBorder="1" applyAlignment="1">
      <alignment horizontal="left" vertical="center"/>
    </xf>
    <xf numFmtId="168" fontId="11" fillId="4" borderId="10" xfId="9" applyNumberFormat="1" applyFont="1" applyFill="1" applyBorder="1" applyAlignment="1">
      <alignment horizontal="left" vertical="center"/>
    </xf>
    <xf numFmtId="168" fontId="11" fillId="4" borderId="12" xfId="9" applyNumberFormat="1" applyFont="1" applyFill="1" applyBorder="1" applyAlignment="1">
      <alignment horizontal="left" vertical="center"/>
    </xf>
    <xf numFmtId="168" fontId="11" fillId="0" borderId="10" xfId="9" applyNumberFormat="1" applyFont="1" applyBorder="1" applyAlignment="1">
      <alignment horizontal="left" vertical="center"/>
    </xf>
    <xf numFmtId="168" fontId="11" fillId="0" borderId="12" xfId="9" applyNumberFormat="1" applyFont="1" applyBorder="1" applyAlignment="1">
      <alignment horizontal="center" vertical="center"/>
    </xf>
    <xf numFmtId="168" fontId="11" fillId="0" borderId="8" xfId="9" applyNumberFormat="1" applyFont="1" applyBorder="1" applyAlignment="1">
      <alignment horizontal="center" vertical="center"/>
    </xf>
    <xf numFmtId="0" fontId="11" fillId="0" borderId="13" xfId="9" applyFont="1" applyBorder="1" applyAlignment="1">
      <alignment horizontal="left" vertical="center"/>
    </xf>
    <xf numFmtId="0" fontId="11" fillId="0" borderId="14" xfId="9" applyFont="1" applyBorder="1" applyAlignment="1">
      <alignment horizontal="left" vertical="center"/>
    </xf>
    <xf numFmtId="0" fontId="11" fillId="0" borderId="15" xfId="9" applyFont="1" applyBorder="1" applyAlignment="1">
      <alignment horizontal="left" vertical="center"/>
    </xf>
    <xf numFmtId="41" fontId="11" fillId="0" borderId="15" xfId="9" applyNumberFormat="1" applyFont="1" applyBorder="1" applyAlignment="1">
      <alignment horizontal="center" vertical="center"/>
    </xf>
    <xf numFmtId="0" fontId="10" fillId="0" borderId="13" xfId="1" applyFont="1" applyBorder="1" applyAlignment="1">
      <alignment horizontal="left" vertical="center"/>
    </xf>
    <xf numFmtId="168" fontId="11" fillId="0" borderId="14" xfId="9" applyNumberFormat="1" applyFont="1" applyBorder="1" applyAlignment="1">
      <alignment horizontal="left" vertical="center"/>
    </xf>
    <xf numFmtId="168" fontId="11" fillId="0" borderId="1" xfId="9" applyNumberFormat="1" applyFont="1" applyAlignment="1">
      <alignment horizontal="left" vertical="center"/>
    </xf>
    <xf numFmtId="168" fontId="11" fillId="0" borderId="1" xfId="9" applyNumberFormat="1" applyFont="1" applyAlignment="1">
      <alignment horizontal="center" vertical="center"/>
    </xf>
    <xf numFmtId="168" fontId="11" fillId="0" borderId="15" xfId="9" applyNumberFormat="1" applyFont="1" applyBorder="1" applyAlignment="1">
      <alignment horizontal="center" vertical="center"/>
    </xf>
    <xf numFmtId="0" fontId="12" fillId="0" borderId="14" xfId="9" applyFont="1" applyBorder="1" applyAlignment="1">
      <alignment vertical="center"/>
    </xf>
    <xf numFmtId="0" fontId="12" fillId="0" borderId="1" xfId="1" applyFont="1" applyAlignment="1">
      <alignment horizontal="center" vertical="center"/>
    </xf>
    <xf numFmtId="0" fontId="13" fillId="0" borderId="1" xfId="9" applyFont="1" applyAlignment="1">
      <alignment horizontal="left" vertical="center"/>
    </xf>
    <xf numFmtId="41" fontId="13" fillId="0" borderId="13" xfId="9" applyNumberFormat="1" applyFont="1" applyBorder="1" applyAlignment="1">
      <alignment horizontal="center" vertical="center"/>
    </xf>
    <xf numFmtId="0" fontId="10" fillId="0" borderId="14" xfId="1" applyFont="1" applyBorder="1" applyAlignment="1">
      <alignment horizontal="left" vertical="center"/>
    </xf>
    <xf numFmtId="169" fontId="11" fillId="4" borderId="1" xfId="9" applyNumberFormat="1" applyFont="1" applyFill="1" applyAlignment="1">
      <alignment horizontal="center" vertical="center"/>
    </xf>
    <xf numFmtId="169" fontId="11" fillId="0" borderId="1" xfId="9" applyNumberFormat="1" applyFont="1" applyAlignment="1">
      <alignment horizontal="left" vertical="center"/>
    </xf>
    <xf numFmtId="169" fontId="11" fillId="0" borderId="15" xfId="9" applyNumberFormat="1" applyFont="1" applyBorder="1" applyAlignment="1">
      <alignment horizontal="left" vertical="center"/>
    </xf>
    <xf numFmtId="169" fontId="11" fillId="4" borderId="15" xfId="9" applyNumberFormat="1" applyFont="1" applyFill="1" applyBorder="1" applyAlignment="1">
      <alignment horizontal="center" vertical="center"/>
    </xf>
    <xf numFmtId="168" fontId="11" fillId="4" borderId="14" xfId="9" applyNumberFormat="1" applyFont="1" applyFill="1" applyBorder="1" applyAlignment="1">
      <alignment horizontal="left" vertical="center"/>
    </xf>
    <xf numFmtId="168" fontId="11" fillId="4" borderId="1" xfId="9" applyNumberFormat="1" applyFont="1" applyFill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168" fontId="11" fillId="0" borderId="5" xfId="9" applyNumberFormat="1" applyFont="1" applyBorder="1" applyAlignment="1">
      <alignment horizontal="left" vertical="center"/>
    </xf>
    <xf numFmtId="168" fontId="11" fillId="0" borderId="16" xfId="9" applyNumberFormat="1" applyFont="1" applyBorder="1" applyAlignment="1">
      <alignment horizontal="left" vertical="center"/>
    </xf>
    <xf numFmtId="168" fontId="11" fillId="0" borderId="16" xfId="9" applyNumberFormat="1" applyFont="1" applyBorder="1" applyAlignment="1">
      <alignment horizontal="center" vertical="center"/>
    </xf>
    <xf numFmtId="168" fontId="11" fillId="0" borderId="3" xfId="9" applyNumberFormat="1" applyFont="1" applyBorder="1" applyAlignment="1">
      <alignment horizontal="center" vertical="center"/>
    </xf>
    <xf numFmtId="0" fontId="12" fillId="0" borderId="5" xfId="1" applyFont="1" applyBorder="1" applyAlignment="1">
      <alignment horizontal="left" vertical="center"/>
    </xf>
    <xf numFmtId="169" fontId="13" fillId="0" borderId="16" xfId="9" applyNumberFormat="1" applyFont="1" applyBorder="1" applyAlignment="1">
      <alignment horizontal="center" vertical="center"/>
    </xf>
    <xf numFmtId="169" fontId="13" fillId="0" borderId="3" xfId="9" applyNumberFormat="1" applyFont="1" applyBorder="1" applyAlignment="1">
      <alignment horizontal="center" vertical="center"/>
    </xf>
    <xf numFmtId="169" fontId="11" fillId="0" borderId="15" xfId="9" applyNumberFormat="1" applyFont="1" applyBorder="1" applyAlignment="1">
      <alignment horizontal="center" vertical="center"/>
    </xf>
    <xf numFmtId="0" fontId="10" fillId="0" borderId="13" xfId="2" applyFont="1" applyBorder="1" applyAlignment="1">
      <alignment horizontal="left" vertical="center"/>
    </xf>
    <xf numFmtId="166" fontId="10" fillId="0" borderId="1" xfId="2" applyNumberFormat="1" applyFont="1" applyAlignment="1">
      <alignment horizontal="left" vertical="center"/>
    </xf>
    <xf numFmtId="166" fontId="10" fillId="0" borderId="14" xfId="2" applyNumberFormat="1" applyFont="1" applyBorder="1" applyAlignment="1">
      <alignment horizontal="left" vertical="center"/>
    </xf>
    <xf numFmtId="166" fontId="10" fillId="0" borderId="1" xfId="2" applyNumberFormat="1" applyFont="1" applyAlignment="1">
      <alignment horizontal="center" vertical="center"/>
    </xf>
    <xf numFmtId="166" fontId="10" fillId="0" borderId="15" xfId="2" applyNumberFormat="1" applyFont="1" applyBorder="1" applyAlignment="1">
      <alignment horizontal="center" vertical="center"/>
    </xf>
    <xf numFmtId="0" fontId="10" fillId="0" borderId="13" xfId="9" applyFont="1" applyBorder="1" applyAlignment="1">
      <alignment horizontal="left" vertical="center"/>
    </xf>
    <xf numFmtId="43" fontId="10" fillId="4" borderId="1" xfId="1" applyNumberFormat="1" applyFont="1" applyFill="1" applyAlignment="1">
      <alignment horizontal="left" vertical="center"/>
    </xf>
    <xf numFmtId="43" fontId="10" fillId="0" borderId="15" xfId="1" applyNumberFormat="1" applyFont="1" applyBorder="1" applyAlignment="1">
      <alignment horizontal="left" vertical="center"/>
    </xf>
    <xf numFmtId="43" fontId="10" fillId="0" borderId="15" xfId="9" applyNumberFormat="1" applyFont="1" applyBorder="1" applyAlignment="1">
      <alignment horizontal="center" vertical="center"/>
    </xf>
    <xf numFmtId="43" fontId="10" fillId="0" borderId="15" xfId="1" applyNumberFormat="1" applyFont="1" applyBorder="1" applyAlignment="1">
      <alignment horizontal="center" vertical="center"/>
    </xf>
    <xf numFmtId="166" fontId="10" fillId="0" borderId="16" xfId="1" applyNumberFormat="1" applyFont="1" applyBorder="1" applyAlignment="1">
      <alignment horizontal="left" vertical="center"/>
    </xf>
    <xf numFmtId="166" fontId="11" fillId="0" borderId="5" xfId="9" applyNumberFormat="1" applyFont="1" applyBorder="1" applyAlignment="1">
      <alignment horizontal="left" vertical="center"/>
    </xf>
    <xf numFmtId="166" fontId="11" fillId="0" borderId="16" xfId="9" applyNumberFormat="1" applyFont="1" applyBorder="1" applyAlignment="1">
      <alignment horizontal="center" vertical="center"/>
    </xf>
    <xf numFmtId="166" fontId="11" fillId="0" borderId="3" xfId="9" applyNumberFormat="1" applyFont="1" applyBorder="1" applyAlignment="1">
      <alignment horizontal="center" vertical="center"/>
    </xf>
    <xf numFmtId="0" fontId="11" fillId="0" borderId="4" xfId="9" applyFont="1" applyBorder="1" applyAlignment="1">
      <alignment horizontal="left" vertical="center"/>
    </xf>
    <xf numFmtId="0" fontId="11" fillId="0" borderId="5" xfId="9" applyFont="1" applyBorder="1" applyAlignment="1">
      <alignment horizontal="left" vertical="center"/>
    </xf>
    <xf numFmtId="0" fontId="10" fillId="0" borderId="5" xfId="1" applyFont="1" applyBorder="1" applyAlignment="1">
      <alignment horizontal="left" vertical="center"/>
    </xf>
    <xf numFmtId="43" fontId="10" fillId="4" borderId="16" xfId="1" applyNumberFormat="1" applyFont="1" applyFill="1" applyBorder="1" applyAlignment="1">
      <alignment horizontal="left" vertical="center"/>
    </xf>
    <xf numFmtId="43" fontId="10" fillId="0" borderId="3" xfId="1" applyNumberFormat="1" applyFont="1" applyBorder="1" applyAlignment="1">
      <alignment horizontal="left" vertical="center"/>
    </xf>
    <xf numFmtId="43" fontId="10" fillId="0" borderId="3" xfId="1" applyNumberFormat="1" applyFont="1" applyBorder="1" applyAlignment="1">
      <alignment horizontal="center" vertical="center"/>
    </xf>
    <xf numFmtId="166" fontId="10" fillId="0" borderId="1" xfId="1" applyNumberFormat="1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167" fontId="10" fillId="4" borderId="11" xfId="9" applyNumberFormat="1" applyFont="1" applyFill="1" applyBorder="1" applyAlignment="1">
      <alignment horizontal="right" vertical="center"/>
    </xf>
    <xf numFmtId="168" fontId="10" fillId="4" borderId="12" xfId="9" applyNumberFormat="1" applyFont="1" applyFill="1" applyBorder="1" applyAlignment="1">
      <alignment horizontal="left" vertical="center"/>
    </xf>
    <xf numFmtId="168" fontId="10" fillId="0" borderId="1" xfId="9" applyNumberFormat="1" applyFont="1" applyAlignment="1">
      <alignment horizontal="left" vertical="center"/>
    </xf>
    <xf numFmtId="168" fontId="10" fillId="4" borderId="1" xfId="9" applyNumberFormat="1" applyFont="1" applyFill="1" applyAlignment="1">
      <alignment horizontal="left" vertical="center"/>
    </xf>
    <xf numFmtId="168" fontId="10" fillId="0" borderId="16" xfId="9" applyNumberFormat="1" applyFont="1" applyBorder="1" applyAlignment="1">
      <alignment horizontal="left" vertical="center"/>
    </xf>
    <xf numFmtId="0" fontId="10" fillId="4" borderId="1" xfId="10" applyFont="1" applyFill="1" applyAlignment="1">
      <alignment horizontal="left" vertical="center"/>
    </xf>
    <xf numFmtId="0" fontId="10" fillId="4" borderId="1" xfId="10" applyFont="1" applyFill="1" applyAlignment="1">
      <alignment vertical="center"/>
    </xf>
    <xf numFmtId="0" fontId="9" fillId="4" borderId="2" xfId="3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4" borderId="4" xfId="3" applyFont="1" applyFill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4" borderId="30" xfId="3" applyFont="1" applyFill="1" applyBorder="1" applyAlignment="1">
      <alignment horizontal="center" vertical="center"/>
    </xf>
    <xf numFmtId="15" fontId="9" fillId="0" borderId="31" xfId="3" applyNumberFormat="1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15" fontId="9" fillId="0" borderId="23" xfId="3" applyNumberFormat="1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4" borderId="24" xfId="3" applyFont="1" applyFill="1" applyBorder="1" applyAlignment="1">
      <alignment horizontal="center" vertical="center"/>
    </xf>
    <xf numFmtId="15" fontId="9" fillId="0" borderId="25" xfId="3" applyNumberFormat="1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15" fontId="9" fillId="0" borderId="22" xfId="3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6" fillId="0" borderId="0" xfId="0" applyFont="1"/>
    <xf numFmtId="0" fontId="17" fillId="0" borderId="0" xfId="0" applyFont="1" applyAlignment="1">
      <alignment vertical="center"/>
    </xf>
    <xf numFmtId="0" fontId="17" fillId="0" borderId="1" xfId="0" applyFont="1" applyBorder="1" applyAlignment="1">
      <alignment vertical="center"/>
    </xf>
    <xf numFmtId="0" fontId="16" fillId="0" borderId="0" xfId="0" applyFont="1" applyAlignment="1">
      <alignment vertical="center" wrapText="1"/>
    </xf>
    <xf numFmtId="20" fontId="16" fillId="0" borderId="0" xfId="0" applyNumberFormat="1" applyFont="1" applyAlignment="1">
      <alignment vertical="center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20" fontId="16" fillId="0" borderId="2" xfId="7" applyNumberFormat="1" applyFont="1" applyBorder="1" applyAlignment="1">
      <alignment horizontal="center" vertical="center"/>
    </xf>
    <xf numFmtId="0" fontId="19" fillId="0" borderId="2" xfId="0" applyFont="1" applyBorder="1" applyAlignment="1">
      <alignment vertical="center"/>
    </xf>
    <xf numFmtId="0" fontId="19" fillId="0" borderId="2" xfId="0" applyFont="1" applyBorder="1" applyAlignment="1">
      <alignment horizontal="center" vertical="center"/>
    </xf>
    <xf numFmtId="20" fontId="16" fillId="0" borderId="2" xfId="0" applyNumberFormat="1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6" fillId="6" borderId="2" xfId="0" applyFont="1" applyFill="1" applyBorder="1" applyAlignment="1">
      <alignment vertical="center"/>
    </xf>
    <xf numFmtId="0" fontId="16" fillId="6" borderId="2" xfId="0" applyFont="1" applyFill="1" applyBorder="1" applyAlignment="1">
      <alignment horizontal="center" vertical="center"/>
    </xf>
    <xf numFmtId="20" fontId="16" fillId="6" borderId="2" xfId="0" applyNumberFormat="1" applyFont="1" applyFill="1" applyBorder="1" applyAlignment="1">
      <alignment horizontal="center" vertical="center"/>
    </xf>
    <xf numFmtId="20" fontId="16" fillId="6" borderId="2" xfId="0" applyNumberFormat="1" applyFont="1" applyFill="1" applyBorder="1" applyAlignment="1">
      <alignment vertical="center"/>
    </xf>
    <xf numFmtId="20" fontId="16" fillId="6" borderId="2" xfId="7" applyNumberFormat="1" applyFont="1" applyFill="1" applyBorder="1" applyAlignment="1">
      <alignment horizontal="center" vertical="center"/>
    </xf>
    <xf numFmtId="20" fontId="16" fillId="0" borderId="2" xfId="0" applyNumberFormat="1" applyFont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18" fillId="7" borderId="17" xfId="0" applyFont="1" applyFill="1" applyBorder="1" applyAlignment="1">
      <alignment vertical="center"/>
    </xf>
    <xf numFmtId="0" fontId="17" fillId="8" borderId="18" xfId="0" applyFont="1" applyFill="1" applyBorder="1" applyAlignment="1">
      <alignment vertical="center"/>
    </xf>
    <xf numFmtId="0" fontId="18" fillId="8" borderId="19" xfId="3" applyFont="1" applyFill="1" applyBorder="1" applyAlignment="1">
      <alignment vertical="center"/>
    </xf>
    <xf numFmtId="0" fontId="17" fillId="8" borderId="1" xfId="0" applyFont="1" applyFill="1" applyBorder="1" applyAlignment="1">
      <alignment vertical="center"/>
    </xf>
    <xf numFmtId="0" fontId="18" fillId="8" borderId="20" xfId="0" applyFont="1" applyFill="1" applyBorder="1" applyAlignment="1">
      <alignment vertical="center"/>
    </xf>
    <xf numFmtId="0" fontId="17" fillId="8" borderId="21" xfId="0" applyFont="1" applyFill="1" applyBorder="1" applyAlignment="1">
      <alignment vertical="center"/>
    </xf>
    <xf numFmtId="0" fontId="17" fillId="8" borderId="32" xfId="0" applyFont="1" applyFill="1" applyBorder="1" applyAlignment="1">
      <alignment vertical="center"/>
    </xf>
    <xf numFmtId="0" fontId="17" fillId="8" borderId="15" xfId="0" applyFont="1" applyFill="1" applyBorder="1" applyAlignment="1">
      <alignment vertical="center"/>
    </xf>
    <xf numFmtId="0" fontId="17" fillId="8" borderId="33" xfId="0" applyFont="1" applyFill="1" applyBorder="1" applyAlignment="1">
      <alignment vertical="center"/>
    </xf>
    <xf numFmtId="0" fontId="19" fillId="6" borderId="2" xfId="0" applyFont="1" applyFill="1" applyBorder="1" applyAlignment="1">
      <alignment vertical="center"/>
    </xf>
    <xf numFmtId="0" fontId="19" fillId="6" borderId="2" xfId="0" applyFont="1" applyFill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9" fontId="16" fillId="0" borderId="1" xfId="0" applyNumberFormat="1" applyFont="1" applyBorder="1" applyAlignment="1">
      <alignment vertical="center"/>
    </xf>
    <xf numFmtId="1" fontId="16" fillId="0" borderId="1" xfId="0" applyNumberFormat="1" applyFont="1" applyBorder="1" applyAlignment="1">
      <alignment vertical="center"/>
    </xf>
    <xf numFmtId="164" fontId="16" fillId="0" borderId="1" xfId="0" applyNumberFormat="1" applyFont="1" applyBorder="1" applyAlignment="1">
      <alignment vertical="center"/>
    </xf>
    <xf numFmtId="171" fontId="16" fillId="0" borderId="0" xfId="0" applyNumberFormat="1" applyFont="1" applyAlignment="1">
      <alignment vertical="center"/>
    </xf>
    <xf numFmtId="20" fontId="19" fillId="0" borderId="2" xfId="0" applyNumberFormat="1" applyFont="1" applyBorder="1" applyAlignment="1">
      <alignment vertical="center"/>
    </xf>
    <xf numFmtId="20" fontId="19" fillId="0" borderId="2" xfId="0" applyNumberFormat="1" applyFont="1" applyBorder="1" applyAlignment="1">
      <alignment horizontal="center" vertical="center"/>
    </xf>
  </cellXfs>
  <cellStyles count="11">
    <cellStyle name="Accent4" xfId="6" builtinId="41"/>
    <cellStyle name="Bad 2" xfId="5" xr:uid="{00000000-0005-0000-0000-000001000000}"/>
    <cellStyle name="Good 2" xfId="4" xr:uid="{00000000-0005-0000-0000-000002000000}"/>
    <cellStyle name="Normal" xfId="0" builtinId="0"/>
    <cellStyle name="Normal 2" xfId="1" xr:uid="{00000000-0005-0000-0000-000004000000}"/>
    <cellStyle name="Normal 2 3" xfId="2" xr:uid="{00000000-0005-0000-0000-000005000000}"/>
    <cellStyle name="Normal 3" xfId="3" xr:uid="{00000000-0005-0000-0000-000006000000}"/>
    <cellStyle name="Normal 3 2" xfId="10" xr:uid="{39383AEB-8FCD-4190-9E42-34BF4D377CA5}"/>
    <cellStyle name="Normal 3 3" xfId="9" xr:uid="{241F52DE-3B81-4981-B056-E95D4B7BBD2B}"/>
    <cellStyle name="Normal 4" xfId="8" xr:uid="{00000000-0005-0000-0000-000007000000}"/>
    <cellStyle name="Normal_109 FINAL" xfId="7" xr:uid="{00000000-0005-0000-0000-000008000000}"/>
  </cellStyles>
  <dxfs count="72"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</dxfs>
  <tableStyles count="1" defaultTableStyle="TableStyleMedium2" defaultPivotStyle="PivotStyleLight16">
    <tableStyle name="Invisible" pivot="0" table="0" count="0" xr9:uid="{FDCB1AEF-E6C2-4E84-A4E2-466A2E8471FF}"/>
  </tableStyles>
  <colors>
    <mruColors>
      <color rgb="FF9BC2E6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anita Theron" refreshedDate="46085.510018171299" missingItemsLimit="0" createdVersion="8" refreshedVersion="8" minRefreshableVersion="3" recordCount="67" xr:uid="{848F6A06-1126-4CDD-BB35-6B52B604CCE5}">
  <cacheSource type="worksheet">
    <worksheetSource ref="B21:H88" sheet="Input"/>
  </cacheSource>
  <cacheFields count="7">
    <cacheField name="VOC" numFmtId="0">
      <sharedItems count="1">
        <s v="TPI"/>
      </sharedItems>
    </cacheField>
    <cacheField name="Route" numFmtId="0">
      <sharedItems containsSemiMixedTypes="0" containsString="0" containsNumber="1" containsInteger="1" minValue="102" maxValue="102" count="1">
        <n v="102"/>
      </sharedItems>
    </cacheField>
    <cacheField name="Direction" numFmtId="0">
      <sharedItems/>
    </cacheField>
    <cacheField name="Peak" numFmtId="0">
      <sharedItems count="2">
        <s v="am"/>
        <s v="pm"/>
      </sharedItems>
    </cacheField>
    <cacheField name="BLOCK" numFmtId="0">
      <sharedItems count="8">
        <s v="310"/>
        <s v="311"/>
        <s v="312"/>
        <s v="313"/>
        <s v="314"/>
        <s v="315"/>
        <s v="316"/>
        <s v="317"/>
      </sharedItems>
    </cacheField>
    <cacheField name="Depart" numFmtId="0">
      <sharedItems count="2">
        <s v="Civic Centre"/>
        <s v="Malta"/>
      </sharedItems>
    </cacheField>
    <cacheField name="TT DATE" numFmtId="15">
      <sharedItems containsSemiMixedTypes="0" containsNonDate="0" containsDate="1" containsString="0" minDate="2026-04-04T00:00:00" maxDate="2026-04-05T00:00:00" count="1">
        <d v="2026-04-04T00:00: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7">
  <r>
    <x v="0"/>
    <x v="0"/>
    <s v="F"/>
    <x v="0"/>
    <x v="0"/>
    <x v="0"/>
    <x v="0"/>
  </r>
  <r>
    <x v="0"/>
    <x v="0"/>
    <s v="F"/>
    <x v="0"/>
    <x v="1"/>
    <x v="0"/>
    <x v="0"/>
  </r>
  <r>
    <x v="0"/>
    <x v="0"/>
    <s v="F"/>
    <x v="0"/>
    <x v="2"/>
    <x v="0"/>
    <x v="0"/>
  </r>
  <r>
    <x v="0"/>
    <x v="0"/>
    <s v="F"/>
    <x v="0"/>
    <x v="3"/>
    <x v="0"/>
    <x v="0"/>
  </r>
  <r>
    <x v="0"/>
    <x v="0"/>
    <s v="F"/>
    <x v="0"/>
    <x v="4"/>
    <x v="0"/>
    <x v="0"/>
  </r>
  <r>
    <x v="0"/>
    <x v="0"/>
    <s v="F"/>
    <x v="0"/>
    <x v="5"/>
    <x v="0"/>
    <x v="0"/>
  </r>
  <r>
    <x v="0"/>
    <x v="0"/>
    <s v="F"/>
    <x v="0"/>
    <x v="6"/>
    <x v="0"/>
    <x v="0"/>
  </r>
  <r>
    <x v="0"/>
    <x v="0"/>
    <s v="F"/>
    <x v="0"/>
    <x v="7"/>
    <x v="0"/>
    <x v="0"/>
  </r>
  <r>
    <x v="0"/>
    <x v="0"/>
    <s v="F"/>
    <x v="0"/>
    <x v="0"/>
    <x v="0"/>
    <x v="0"/>
  </r>
  <r>
    <x v="0"/>
    <x v="0"/>
    <s v="F"/>
    <x v="0"/>
    <x v="1"/>
    <x v="0"/>
    <x v="0"/>
  </r>
  <r>
    <x v="0"/>
    <x v="0"/>
    <s v="F"/>
    <x v="0"/>
    <x v="2"/>
    <x v="0"/>
    <x v="0"/>
  </r>
  <r>
    <x v="0"/>
    <x v="0"/>
    <s v="F"/>
    <x v="0"/>
    <x v="3"/>
    <x v="0"/>
    <x v="0"/>
  </r>
  <r>
    <x v="0"/>
    <x v="0"/>
    <s v="F"/>
    <x v="0"/>
    <x v="4"/>
    <x v="0"/>
    <x v="0"/>
  </r>
  <r>
    <x v="0"/>
    <x v="0"/>
    <s v="F"/>
    <x v="0"/>
    <x v="5"/>
    <x v="0"/>
    <x v="0"/>
  </r>
  <r>
    <x v="0"/>
    <x v="0"/>
    <s v="F"/>
    <x v="0"/>
    <x v="6"/>
    <x v="0"/>
    <x v="0"/>
  </r>
  <r>
    <x v="0"/>
    <x v="0"/>
    <s v="F"/>
    <x v="0"/>
    <x v="7"/>
    <x v="0"/>
    <x v="0"/>
  </r>
  <r>
    <x v="0"/>
    <x v="0"/>
    <s v="F"/>
    <x v="0"/>
    <x v="0"/>
    <x v="0"/>
    <x v="0"/>
  </r>
  <r>
    <x v="0"/>
    <x v="0"/>
    <s v="F"/>
    <x v="0"/>
    <x v="1"/>
    <x v="0"/>
    <x v="0"/>
  </r>
  <r>
    <x v="0"/>
    <x v="0"/>
    <s v="F"/>
    <x v="0"/>
    <x v="2"/>
    <x v="0"/>
    <x v="0"/>
  </r>
  <r>
    <x v="0"/>
    <x v="0"/>
    <s v="F"/>
    <x v="0"/>
    <x v="3"/>
    <x v="0"/>
    <x v="0"/>
  </r>
  <r>
    <x v="0"/>
    <x v="0"/>
    <s v="F"/>
    <x v="0"/>
    <x v="4"/>
    <x v="0"/>
    <x v="0"/>
  </r>
  <r>
    <x v="0"/>
    <x v="0"/>
    <s v="F"/>
    <x v="0"/>
    <x v="5"/>
    <x v="0"/>
    <x v="0"/>
  </r>
  <r>
    <x v="0"/>
    <x v="0"/>
    <s v="R"/>
    <x v="0"/>
    <x v="0"/>
    <x v="1"/>
    <x v="0"/>
  </r>
  <r>
    <x v="0"/>
    <x v="0"/>
    <s v="R"/>
    <x v="0"/>
    <x v="1"/>
    <x v="1"/>
    <x v="0"/>
  </r>
  <r>
    <x v="0"/>
    <x v="0"/>
    <s v="R"/>
    <x v="0"/>
    <x v="2"/>
    <x v="1"/>
    <x v="0"/>
  </r>
  <r>
    <x v="0"/>
    <x v="0"/>
    <s v="R"/>
    <x v="0"/>
    <x v="3"/>
    <x v="1"/>
    <x v="0"/>
  </r>
  <r>
    <x v="0"/>
    <x v="0"/>
    <s v="R"/>
    <x v="0"/>
    <x v="4"/>
    <x v="1"/>
    <x v="0"/>
  </r>
  <r>
    <x v="0"/>
    <x v="0"/>
    <s v="R"/>
    <x v="0"/>
    <x v="5"/>
    <x v="1"/>
    <x v="0"/>
  </r>
  <r>
    <x v="0"/>
    <x v="0"/>
    <s v="R"/>
    <x v="0"/>
    <x v="6"/>
    <x v="1"/>
    <x v="0"/>
  </r>
  <r>
    <x v="0"/>
    <x v="0"/>
    <s v="R"/>
    <x v="0"/>
    <x v="7"/>
    <x v="1"/>
    <x v="0"/>
  </r>
  <r>
    <x v="0"/>
    <x v="0"/>
    <s v="R"/>
    <x v="0"/>
    <x v="0"/>
    <x v="1"/>
    <x v="0"/>
  </r>
  <r>
    <x v="0"/>
    <x v="0"/>
    <s v="R"/>
    <x v="0"/>
    <x v="1"/>
    <x v="1"/>
    <x v="0"/>
  </r>
  <r>
    <x v="0"/>
    <x v="0"/>
    <s v="R"/>
    <x v="0"/>
    <x v="2"/>
    <x v="1"/>
    <x v="0"/>
  </r>
  <r>
    <x v="0"/>
    <x v="0"/>
    <s v="R"/>
    <x v="0"/>
    <x v="3"/>
    <x v="1"/>
    <x v="0"/>
  </r>
  <r>
    <x v="0"/>
    <x v="0"/>
    <s v="R"/>
    <x v="0"/>
    <x v="4"/>
    <x v="1"/>
    <x v="0"/>
  </r>
  <r>
    <x v="0"/>
    <x v="0"/>
    <s v="R"/>
    <x v="0"/>
    <x v="5"/>
    <x v="1"/>
    <x v="0"/>
  </r>
  <r>
    <x v="0"/>
    <x v="0"/>
    <s v="R"/>
    <x v="0"/>
    <x v="6"/>
    <x v="1"/>
    <x v="0"/>
  </r>
  <r>
    <x v="0"/>
    <x v="0"/>
    <s v="R"/>
    <x v="0"/>
    <x v="7"/>
    <x v="1"/>
    <x v="0"/>
  </r>
  <r>
    <x v="0"/>
    <x v="0"/>
    <s v="R"/>
    <x v="0"/>
    <x v="0"/>
    <x v="1"/>
    <x v="0"/>
  </r>
  <r>
    <x v="0"/>
    <x v="0"/>
    <s v="R"/>
    <x v="0"/>
    <x v="1"/>
    <x v="1"/>
    <x v="0"/>
  </r>
  <r>
    <x v="0"/>
    <x v="0"/>
    <s v="F"/>
    <x v="1"/>
    <x v="6"/>
    <x v="0"/>
    <x v="0"/>
  </r>
  <r>
    <x v="0"/>
    <x v="0"/>
    <s v="F"/>
    <x v="1"/>
    <x v="0"/>
    <x v="0"/>
    <x v="0"/>
  </r>
  <r>
    <x v="0"/>
    <x v="0"/>
    <s v="F"/>
    <x v="1"/>
    <x v="7"/>
    <x v="0"/>
    <x v="0"/>
  </r>
  <r>
    <x v="0"/>
    <x v="0"/>
    <s v="F"/>
    <x v="1"/>
    <x v="1"/>
    <x v="0"/>
    <x v="0"/>
  </r>
  <r>
    <x v="0"/>
    <x v="0"/>
    <s v="F"/>
    <x v="1"/>
    <x v="2"/>
    <x v="0"/>
    <x v="0"/>
  </r>
  <r>
    <x v="0"/>
    <x v="0"/>
    <s v="F"/>
    <x v="1"/>
    <x v="4"/>
    <x v="0"/>
    <x v="0"/>
  </r>
  <r>
    <x v="0"/>
    <x v="0"/>
    <s v="F"/>
    <x v="1"/>
    <x v="3"/>
    <x v="0"/>
    <x v="0"/>
  </r>
  <r>
    <x v="0"/>
    <x v="0"/>
    <s v="F"/>
    <x v="1"/>
    <x v="5"/>
    <x v="0"/>
    <x v="0"/>
  </r>
  <r>
    <x v="0"/>
    <x v="0"/>
    <s v="F"/>
    <x v="1"/>
    <x v="6"/>
    <x v="0"/>
    <x v="0"/>
  </r>
  <r>
    <x v="0"/>
    <x v="0"/>
    <s v="F"/>
    <x v="1"/>
    <x v="7"/>
    <x v="0"/>
    <x v="0"/>
  </r>
  <r>
    <x v="0"/>
    <x v="0"/>
    <s v="F"/>
    <x v="1"/>
    <x v="1"/>
    <x v="0"/>
    <x v="0"/>
  </r>
  <r>
    <x v="0"/>
    <x v="0"/>
    <s v="F"/>
    <x v="1"/>
    <x v="2"/>
    <x v="0"/>
    <x v="0"/>
  </r>
  <r>
    <x v="0"/>
    <x v="0"/>
    <s v="R"/>
    <x v="1"/>
    <x v="2"/>
    <x v="1"/>
    <x v="0"/>
  </r>
  <r>
    <x v="0"/>
    <x v="0"/>
    <s v="R"/>
    <x v="1"/>
    <x v="4"/>
    <x v="1"/>
    <x v="0"/>
  </r>
  <r>
    <x v="0"/>
    <x v="0"/>
    <s v="R"/>
    <x v="1"/>
    <x v="3"/>
    <x v="1"/>
    <x v="0"/>
  </r>
  <r>
    <x v="0"/>
    <x v="0"/>
    <s v="R"/>
    <x v="1"/>
    <x v="5"/>
    <x v="1"/>
    <x v="0"/>
  </r>
  <r>
    <x v="0"/>
    <x v="0"/>
    <s v="R"/>
    <x v="1"/>
    <x v="6"/>
    <x v="1"/>
    <x v="0"/>
  </r>
  <r>
    <x v="0"/>
    <x v="0"/>
    <s v="R"/>
    <x v="1"/>
    <x v="0"/>
    <x v="1"/>
    <x v="0"/>
  </r>
  <r>
    <x v="0"/>
    <x v="0"/>
    <s v="R"/>
    <x v="1"/>
    <x v="7"/>
    <x v="1"/>
    <x v="0"/>
  </r>
  <r>
    <x v="0"/>
    <x v="0"/>
    <s v="R"/>
    <x v="1"/>
    <x v="1"/>
    <x v="1"/>
    <x v="0"/>
  </r>
  <r>
    <x v="0"/>
    <x v="0"/>
    <s v="R"/>
    <x v="1"/>
    <x v="2"/>
    <x v="1"/>
    <x v="0"/>
  </r>
  <r>
    <x v="0"/>
    <x v="0"/>
    <s v="R"/>
    <x v="1"/>
    <x v="3"/>
    <x v="1"/>
    <x v="0"/>
  </r>
  <r>
    <x v="0"/>
    <x v="0"/>
    <s v="R"/>
    <x v="1"/>
    <x v="4"/>
    <x v="1"/>
    <x v="0"/>
  </r>
  <r>
    <x v="0"/>
    <x v="0"/>
    <s v="R"/>
    <x v="1"/>
    <x v="5"/>
    <x v="1"/>
    <x v="0"/>
  </r>
  <r>
    <x v="0"/>
    <x v="0"/>
    <s v="R"/>
    <x v="1"/>
    <x v="6"/>
    <x v="1"/>
    <x v="0"/>
  </r>
  <r>
    <x v="0"/>
    <x v="0"/>
    <s v="R"/>
    <x v="1"/>
    <x v="7"/>
    <x v="1"/>
    <x v="0"/>
  </r>
  <r>
    <x v="0"/>
    <x v="0"/>
    <s v="R"/>
    <x v="1"/>
    <x v="1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81BFB68-CAC3-4E9E-9C98-752D2A1A79DA}" name="PivotTable1" cacheId="0" applyNumberFormats="0" applyBorderFormats="0" applyFontFormats="0" applyPatternFormats="0" applyAlignmentFormats="0" applyWidthHeightFormats="1" dataCaption="Values" updatedVersion="8" minRefreshableVersion="3" showDrill="0" itemPrintTitles="1" createdVersion="8" indent="0" compact="0" compactData="0" multipleFieldFilters="0">
  <location ref="J22:P55" firstHeaderRow="1" firstDataRow="1" firstDataCol="6"/>
  <pivotFields count="7">
    <pivotField axis="axisRow" compact="0" outline="0" subtotalTop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dataField="1" compact="0" outline="0" subtotalTop="0" showAll="0" defaultSubtotal="0">
      <items count="8">
        <item x="0"/>
        <item x="1"/>
        <item x="2"/>
        <item x="3"/>
        <item x="4"/>
        <item x="5"/>
        <item x="6"/>
        <item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5" outline="0" subtotalTop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6">
    <field x="0"/>
    <field x="1"/>
    <field x="6"/>
    <field x="3"/>
    <field x="5"/>
    <field x="4"/>
  </rowFields>
  <rowItems count="33">
    <i>
      <x/>
      <x/>
      <x/>
      <x/>
      <x/>
      <x/>
    </i>
    <i r="5">
      <x v="1"/>
    </i>
    <i r="5">
      <x v="2"/>
    </i>
    <i r="5">
      <x v="3"/>
    </i>
    <i r="5">
      <x v="4"/>
    </i>
    <i r="5">
      <x v="5"/>
    </i>
    <i r="5">
      <x v="6"/>
    </i>
    <i r="5">
      <x v="7"/>
    </i>
    <i r="4">
      <x v="1"/>
      <x/>
    </i>
    <i r="5">
      <x v="1"/>
    </i>
    <i r="5">
      <x v="2"/>
    </i>
    <i r="5">
      <x v="3"/>
    </i>
    <i r="5">
      <x v="4"/>
    </i>
    <i r="5">
      <x v="5"/>
    </i>
    <i r="5">
      <x v="6"/>
    </i>
    <i r="5">
      <x v="7"/>
    </i>
    <i r="3">
      <x v="1"/>
      <x/>
      <x/>
    </i>
    <i r="5">
      <x v="1"/>
    </i>
    <i r="5">
      <x v="2"/>
    </i>
    <i r="5">
      <x v="3"/>
    </i>
    <i r="5">
      <x v="4"/>
    </i>
    <i r="5">
      <x v="5"/>
    </i>
    <i r="5">
      <x v="6"/>
    </i>
    <i r="5">
      <x v="7"/>
    </i>
    <i r="4">
      <x v="1"/>
      <x/>
    </i>
    <i r="5">
      <x v="1"/>
    </i>
    <i r="5">
      <x v="2"/>
    </i>
    <i r="5">
      <x v="3"/>
    </i>
    <i r="5">
      <x v="4"/>
    </i>
    <i r="5">
      <x v="5"/>
    </i>
    <i r="5">
      <x v="6"/>
    </i>
    <i r="5">
      <x v="7"/>
    </i>
    <i t="grand">
      <x/>
    </i>
  </rowItems>
  <colItems count="1">
    <i/>
  </colItems>
  <dataFields count="1">
    <dataField name="Count of BLOCK" fld="4" subtotal="count" baseField="6" baseItem="0"/>
  </dataFields>
  <formats count="72">
    <format dxfId="71">
      <pivotArea type="all" dataOnly="0" outline="0" fieldPosition="0"/>
    </format>
    <format dxfId="70">
      <pivotArea outline="0" collapsedLevelsAreSubtotals="1" fieldPosition="0"/>
    </format>
    <format dxfId="69">
      <pivotArea field="0" type="button" dataOnly="0" labelOnly="1" outline="0" axis="axisRow" fieldPosition="0"/>
    </format>
    <format dxfId="68">
      <pivotArea field="1" type="button" dataOnly="0" labelOnly="1" outline="0" axis="axisRow" fieldPosition="1"/>
    </format>
    <format dxfId="67">
      <pivotArea field="6" type="button" dataOnly="0" labelOnly="1" outline="0" axis="axisRow" fieldPosition="2"/>
    </format>
    <format dxfId="66">
      <pivotArea field="3" type="button" dataOnly="0" labelOnly="1" outline="0" axis="axisRow" fieldPosition="3"/>
    </format>
    <format dxfId="65">
      <pivotArea field="5" type="button" dataOnly="0" labelOnly="1" outline="0" axis="axisRow" fieldPosition="4"/>
    </format>
    <format dxfId="64">
      <pivotArea field="4" type="button" dataOnly="0" labelOnly="1" outline="0" axis="axisRow" fieldPosition="5"/>
    </format>
    <format dxfId="63">
      <pivotArea dataOnly="0" labelOnly="1" outline="0" fieldPosition="0">
        <references count="1">
          <reference field="0" count="0"/>
        </references>
      </pivotArea>
    </format>
    <format dxfId="62">
      <pivotArea dataOnly="0" labelOnly="1" grandRow="1" outline="0" fieldPosition="0"/>
    </format>
    <format dxfId="61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60">
      <pivotArea dataOnly="0" labelOnly="1" outline="0" fieldPosition="0">
        <references count="3">
          <reference field="0" count="0" selected="0"/>
          <reference field="1" count="0" selected="0"/>
          <reference field="6" count="0"/>
        </references>
      </pivotArea>
    </format>
    <format dxfId="59">
      <pivotArea dataOnly="0" labelOnly="1" outline="0" fieldPosition="0">
        <references count="4">
          <reference field="0" count="0" selected="0"/>
          <reference field="1" count="0" selected="0"/>
          <reference field="3" count="0"/>
          <reference field="6" count="0" selected="0"/>
        </references>
      </pivotArea>
    </format>
    <format dxfId="58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5" count="0"/>
          <reference field="6" count="0" selected="0"/>
        </references>
      </pivotArea>
    </format>
    <format dxfId="57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5" count="0"/>
          <reference field="6" count="0" selected="0"/>
        </references>
      </pivotArea>
    </format>
    <format dxfId="56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0"/>
          </reference>
          <reference field="6" count="0" selected="0"/>
        </references>
      </pivotArea>
    </format>
    <format dxfId="55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0"/>
          </reference>
          <reference field="6" count="0" selected="0"/>
        </references>
      </pivotArea>
    </format>
    <format dxfId="54">
      <pivotArea dataOnly="0" labelOnly="1" outline="0" axis="axisValues" fieldPosition="0"/>
    </format>
    <format dxfId="53">
      <pivotArea type="all" dataOnly="0" outline="0" fieldPosition="0"/>
    </format>
    <format dxfId="52">
      <pivotArea outline="0" collapsedLevelsAreSubtotals="1" fieldPosition="0"/>
    </format>
    <format dxfId="51">
      <pivotArea field="0" type="button" dataOnly="0" labelOnly="1" outline="0" axis="axisRow" fieldPosition="0"/>
    </format>
    <format dxfId="50">
      <pivotArea field="1" type="button" dataOnly="0" labelOnly="1" outline="0" axis="axisRow" fieldPosition="1"/>
    </format>
    <format dxfId="49">
      <pivotArea field="6" type="button" dataOnly="0" labelOnly="1" outline="0" axis="axisRow" fieldPosition="2"/>
    </format>
    <format dxfId="48">
      <pivotArea field="3" type="button" dataOnly="0" labelOnly="1" outline="0" axis="axisRow" fieldPosition="3"/>
    </format>
    <format dxfId="47">
      <pivotArea field="5" type="button" dataOnly="0" labelOnly="1" outline="0" axis="axisRow" fieldPosition="4"/>
    </format>
    <format dxfId="46">
      <pivotArea field="4" type="button" dataOnly="0" labelOnly="1" outline="0" axis="axisRow" fieldPosition="5"/>
    </format>
    <format dxfId="45">
      <pivotArea dataOnly="0" labelOnly="1" outline="0" fieldPosition="0">
        <references count="1">
          <reference field="0" count="0"/>
        </references>
      </pivotArea>
    </format>
    <format dxfId="44">
      <pivotArea dataOnly="0" labelOnly="1" grandRow="1" outline="0" fieldPosition="0"/>
    </format>
    <format dxfId="43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42">
      <pivotArea dataOnly="0" labelOnly="1" outline="0" fieldPosition="0">
        <references count="3">
          <reference field="0" count="0" selected="0"/>
          <reference field="1" count="0" selected="0"/>
          <reference field="6" count="0"/>
        </references>
      </pivotArea>
    </format>
    <format dxfId="41">
      <pivotArea dataOnly="0" labelOnly="1" outline="0" fieldPosition="0">
        <references count="4">
          <reference field="0" count="0" selected="0"/>
          <reference field="1" count="0" selected="0"/>
          <reference field="3" count="0"/>
          <reference field="6" count="0" selected="0"/>
        </references>
      </pivotArea>
    </format>
    <format dxfId="40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5" count="0"/>
          <reference field="6" count="0" selected="0"/>
        </references>
      </pivotArea>
    </format>
    <format dxfId="39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5" count="0"/>
          <reference field="6" count="0" selected="0"/>
        </references>
      </pivotArea>
    </format>
    <format dxfId="38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0"/>
          </reference>
          <reference field="6" count="0" selected="0"/>
        </references>
      </pivotArea>
    </format>
    <format dxfId="37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0"/>
          </reference>
          <reference field="6" count="0" selected="0"/>
        </references>
      </pivotArea>
    </format>
    <format dxfId="36">
      <pivotArea dataOnly="0" labelOnly="1" outline="0" axis="axisValues" fieldPosition="0"/>
    </format>
    <format dxfId="35">
      <pivotArea type="all" dataOnly="0" outline="0" fieldPosition="0"/>
    </format>
    <format dxfId="34">
      <pivotArea outline="0" collapsedLevelsAreSubtotals="1" fieldPosition="0"/>
    </format>
    <format dxfId="33">
      <pivotArea field="0" type="button" dataOnly="0" labelOnly="1" outline="0" axis="axisRow" fieldPosition="0"/>
    </format>
    <format dxfId="32">
      <pivotArea field="1" type="button" dataOnly="0" labelOnly="1" outline="0" axis="axisRow" fieldPosition="1"/>
    </format>
    <format dxfId="31">
      <pivotArea field="6" type="button" dataOnly="0" labelOnly="1" outline="0" axis="axisRow" fieldPosition="2"/>
    </format>
    <format dxfId="30">
      <pivotArea field="3" type="button" dataOnly="0" labelOnly="1" outline="0" axis="axisRow" fieldPosition="3"/>
    </format>
    <format dxfId="29">
      <pivotArea field="5" type="button" dataOnly="0" labelOnly="1" outline="0" axis="axisRow" fieldPosition="4"/>
    </format>
    <format dxfId="28">
      <pivotArea field="4" type="button" dataOnly="0" labelOnly="1" outline="0" axis="axisRow" fieldPosition="5"/>
    </format>
    <format dxfId="27">
      <pivotArea dataOnly="0" labelOnly="1" outline="0" fieldPosition="0">
        <references count="1">
          <reference field="0" count="0"/>
        </references>
      </pivotArea>
    </format>
    <format dxfId="26">
      <pivotArea dataOnly="0" labelOnly="1" grandRow="1" outline="0" fieldPosition="0"/>
    </format>
    <format dxfId="25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24">
      <pivotArea dataOnly="0" labelOnly="1" outline="0" fieldPosition="0">
        <references count="3">
          <reference field="0" count="0" selected="0"/>
          <reference field="1" count="0" selected="0"/>
          <reference field="6" count="0"/>
        </references>
      </pivotArea>
    </format>
    <format dxfId="23">
      <pivotArea dataOnly="0" labelOnly="1" outline="0" fieldPosition="0">
        <references count="4">
          <reference field="0" count="0" selected="0"/>
          <reference field="1" count="0" selected="0"/>
          <reference field="3" count="0"/>
          <reference field="6" count="0" selected="0"/>
        </references>
      </pivotArea>
    </format>
    <format dxfId="22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5" count="0"/>
          <reference field="6" count="0" selected="0"/>
        </references>
      </pivotArea>
    </format>
    <format dxfId="21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5" count="0"/>
          <reference field="6" count="0" selected="0"/>
        </references>
      </pivotArea>
    </format>
    <format dxfId="20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0"/>
          </reference>
          <reference field="6" count="0" selected="0"/>
        </references>
      </pivotArea>
    </format>
    <format dxfId="19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0"/>
          </reference>
          <reference field="6" count="0" selected="0"/>
        </references>
      </pivotArea>
    </format>
    <format dxfId="18">
      <pivotArea dataOnly="0" labelOnly="1" outline="0" axis="axisValues" fieldPosition="0"/>
    </format>
    <format dxfId="17">
      <pivotArea type="all" dataOnly="0" outline="0" fieldPosition="0"/>
    </format>
    <format dxfId="16">
      <pivotArea outline="0" collapsedLevelsAreSubtotals="1" fieldPosition="0"/>
    </format>
    <format dxfId="15">
      <pivotArea field="0" type="button" dataOnly="0" labelOnly="1" outline="0" axis="axisRow" fieldPosition="0"/>
    </format>
    <format dxfId="14">
      <pivotArea field="1" type="button" dataOnly="0" labelOnly="1" outline="0" axis="axisRow" fieldPosition="1"/>
    </format>
    <format dxfId="13">
      <pivotArea field="6" type="button" dataOnly="0" labelOnly="1" outline="0" axis="axisRow" fieldPosition="2"/>
    </format>
    <format dxfId="12">
      <pivotArea field="3" type="button" dataOnly="0" labelOnly="1" outline="0" axis="axisRow" fieldPosition="3"/>
    </format>
    <format dxfId="11">
      <pivotArea field="5" type="button" dataOnly="0" labelOnly="1" outline="0" axis="axisRow" fieldPosition="4"/>
    </format>
    <format dxfId="10">
      <pivotArea field="4" type="button" dataOnly="0" labelOnly="1" outline="0" axis="axisRow" fieldPosition="5"/>
    </format>
    <format dxfId="9">
      <pivotArea dataOnly="0" labelOnly="1" outline="0" fieldPosition="0">
        <references count="1">
          <reference field="0" count="0"/>
        </references>
      </pivotArea>
    </format>
    <format dxfId="8">
      <pivotArea dataOnly="0" labelOnly="1" grandRow="1" outline="0" fieldPosition="0"/>
    </format>
    <format dxfId="7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6">
      <pivotArea dataOnly="0" labelOnly="1" outline="0" fieldPosition="0">
        <references count="3">
          <reference field="0" count="0" selected="0"/>
          <reference field="1" count="0" selected="0"/>
          <reference field="6" count="0"/>
        </references>
      </pivotArea>
    </format>
    <format dxfId="5">
      <pivotArea dataOnly="0" labelOnly="1" outline="0" fieldPosition="0">
        <references count="4">
          <reference field="0" count="0" selected="0"/>
          <reference field="1" count="0" selected="0"/>
          <reference field="3" count="0"/>
          <reference field="6" count="0" selected="0"/>
        </references>
      </pivotArea>
    </format>
    <format dxfId="4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5" count="0"/>
          <reference field="6" count="0" selected="0"/>
        </references>
      </pivotArea>
    </format>
    <format dxfId="3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5" count="0"/>
          <reference field="6" count="0" selected="0"/>
        </references>
      </pivotArea>
    </format>
    <format dxfId="2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0"/>
          </reference>
          <reference field="6" count="0" selected="0"/>
        </references>
      </pivotArea>
    </format>
    <format dxfId="1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0"/>
          </reference>
          <reference field="6" count="0" selected="0"/>
        </references>
      </pivotArea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Sheet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Y88"/>
  <sheetViews>
    <sheetView showGridLines="0" zoomScale="75" zoomScaleNormal="75" workbookViewId="0">
      <pane xSplit="2" ySplit="21" topLeftCell="C22" activePane="bottomRight" state="frozen"/>
      <selection pane="topRight" activeCell="C1" sqref="C1"/>
      <selection pane="bottomLeft" activeCell="A22" sqref="A22"/>
      <selection pane="bottomRight" activeCell="K32" sqref="K32"/>
    </sheetView>
  </sheetViews>
  <sheetFormatPr defaultColWidth="8" defaultRowHeight="14.4" x14ac:dyDescent="0.25"/>
  <cols>
    <col min="1" max="1" width="3.5" style="6" customWidth="1"/>
    <col min="2" max="2" width="19.09765625" style="5" bestFit="1" customWidth="1"/>
    <col min="3" max="4" width="19.3984375" style="5" bestFit="1" customWidth="1"/>
    <col min="5" max="5" width="15" style="5" customWidth="1"/>
    <col min="6" max="6" width="15" style="1" customWidth="1"/>
    <col min="7" max="9" width="15" style="5" customWidth="1"/>
    <col min="10" max="13" width="15" style="6" customWidth="1"/>
    <col min="14" max="14" width="16" style="6" bestFit="1" customWidth="1"/>
    <col min="15" max="15" width="11.3984375" style="6" customWidth="1"/>
    <col min="16" max="16" width="13" style="6" customWidth="1"/>
    <col min="17" max="18" width="13" style="5" customWidth="1"/>
    <col min="19" max="19" width="10.69921875" style="5" bestFit="1" customWidth="1"/>
    <col min="20" max="20" width="9.3984375" style="5" bestFit="1" customWidth="1"/>
    <col min="21" max="21" width="14.09765625" style="5" bestFit="1" customWidth="1"/>
    <col min="22" max="24" width="11.5" style="5" customWidth="1"/>
    <col min="25" max="25" width="11.09765625" style="5" bestFit="1" customWidth="1"/>
    <col min="26" max="26" width="11.8984375" style="5" bestFit="1" customWidth="1"/>
    <col min="27" max="16384" width="8" style="5"/>
  </cols>
  <sheetData>
    <row r="1" spans="2:25" s="12" customFormat="1" ht="18" customHeight="1" x14ac:dyDescent="0.25">
      <c r="B1" s="12" t="s">
        <v>8</v>
      </c>
      <c r="C1" s="13">
        <v>102</v>
      </c>
      <c r="D1" s="14"/>
      <c r="E1" s="15"/>
      <c r="F1" s="15"/>
      <c r="G1" s="15"/>
      <c r="H1" s="15"/>
      <c r="I1" s="15"/>
      <c r="J1" s="16"/>
      <c r="K1" s="16"/>
      <c r="L1" s="16"/>
      <c r="M1" s="16"/>
      <c r="N1" s="16"/>
      <c r="O1" s="16"/>
      <c r="P1" s="16"/>
      <c r="Q1" s="15"/>
      <c r="R1" s="15"/>
      <c r="S1" s="15"/>
      <c r="T1" s="15"/>
      <c r="U1" s="15"/>
      <c r="V1" s="15"/>
      <c r="W1" s="15"/>
      <c r="X1" s="15"/>
      <c r="Y1" s="15"/>
    </row>
    <row r="2" spans="2:25" s="12" customFormat="1" ht="18" customHeight="1" x14ac:dyDescent="0.25">
      <c r="B2" s="12" t="s">
        <v>0</v>
      </c>
      <c r="C2" s="13" t="s">
        <v>34</v>
      </c>
      <c r="D2" s="14"/>
      <c r="E2" s="15"/>
      <c r="F2" s="15"/>
      <c r="G2" s="15"/>
      <c r="H2" s="15"/>
      <c r="I2" s="15"/>
      <c r="J2" s="16"/>
      <c r="K2" s="16"/>
      <c r="L2" s="16"/>
      <c r="M2" s="16"/>
      <c r="N2" s="16"/>
      <c r="O2" s="16"/>
      <c r="P2" s="16"/>
      <c r="Q2" s="15"/>
      <c r="R2" s="15"/>
      <c r="S2" s="15"/>
      <c r="T2" s="15"/>
      <c r="U2" s="15"/>
      <c r="V2" s="15"/>
      <c r="W2" s="15"/>
      <c r="X2" s="15"/>
      <c r="Y2" s="15"/>
    </row>
    <row r="3" spans="2:25" s="12" customFormat="1" ht="18" customHeight="1" x14ac:dyDescent="0.25">
      <c r="B3" s="12" t="s">
        <v>9</v>
      </c>
      <c r="C3" s="17">
        <v>46116</v>
      </c>
      <c r="D3" s="14"/>
      <c r="E3" s="15"/>
      <c r="J3" s="18"/>
      <c r="K3" s="18"/>
      <c r="L3" s="18"/>
      <c r="M3" s="18"/>
      <c r="N3" s="18"/>
      <c r="O3" s="18"/>
      <c r="P3" s="18"/>
    </row>
    <row r="4" spans="2:25" s="12" customFormat="1" ht="18" customHeight="1" x14ac:dyDescent="0.25">
      <c r="B4" s="12" t="s">
        <v>1</v>
      </c>
      <c r="C4" s="13" t="s">
        <v>2</v>
      </c>
      <c r="D4" s="19"/>
      <c r="J4" s="18"/>
      <c r="K4" s="18"/>
      <c r="L4" s="18"/>
      <c r="M4" s="18"/>
      <c r="N4" s="18"/>
      <c r="O4" s="18"/>
      <c r="P4" s="18"/>
    </row>
    <row r="5" spans="2:25" s="12" customFormat="1" ht="18" customHeight="1" x14ac:dyDescent="0.25">
      <c r="B5" s="12" t="s">
        <v>3</v>
      </c>
      <c r="C5" s="108" t="s">
        <v>4</v>
      </c>
      <c r="D5" s="109"/>
      <c r="J5" s="18"/>
      <c r="K5" s="18"/>
      <c r="L5" s="18"/>
      <c r="M5" s="18"/>
      <c r="N5" s="18"/>
      <c r="O5" s="18"/>
      <c r="P5" s="18"/>
    </row>
    <row r="6" spans="2:25" s="20" customFormat="1" ht="18" customHeight="1" x14ac:dyDescent="0.25">
      <c r="B6" s="20" t="s">
        <v>67</v>
      </c>
      <c r="C6" s="13"/>
      <c r="D6" s="14"/>
      <c r="F6" s="12"/>
      <c r="J6" s="21"/>
      <c r="K6" s="21"/>
      <c r="L6" s="21"/>
      <c r="M6" s="21"/>
      <c r="N6" s="21"/>
      <c r="O6" s="21"/>
      <c r="P6" s="21"/>
    </row>
    <row r="7" spans="2:25" s="12" customFormat="1" ht="51" customHeight="1" x14ac:dyDescent="0.25">
      <c r="B7" s="22">
        <f>$C$1</f>
        <v>102</v>
      </c>
      <c r="C7" s="23" t="s">
        <v>31</v>
      </c>
      <c r="D7" s="24" t="s">
        <v>1000</v>
      </c>
      <c r="E7" s="24" t="s">
        <v>999</v>
      </c>
      <c r="F7" s="24" t="s">
        <v>32</v>
      </c>
      <c r="G7" s="24" t="s">
        <v>33</v>
      </c>
      <c r="H7" s="24"/>
      <c r="I7" s="24"/>
      <c r="J7" s="25"/>
      <c r="K7" s="25"/>
      <c r="L7" s="25"/>
      <c r="M7" s="25"/>
      <c r="N7" s="25"/>
      <c r="O7" s="25"/>
      <c r="P7" s="26" t="s">
        <v>10</v>
      </c>
      <c r="Q7" s="27" t="s">
        <v>11</v>
      </c>
      <c r="R7" s="28" t="s">
        <v>12</v>
      </c>
      <c r="S7" s="29" t="str">
        <f>$C$5</f>
        <v>9m</v>
      </c>
      <c r="T7" s="30" t="e">
        <f>SUM(R17:R19)-SUM(X17:X19)</f>
        <v>#REF!</v>
      </c>
      <c r="U7" s="31">
        <f>C3</f>
        <v>46116</v>
      </c>
      <c r="V7" s="32"/>
      <c r="W7" s="32"/>
      <c r="X7" s="32"/>
      <c r="Y7" s="33"/>
    </row>
    <row r="8" spans="2:25" s="20" customFormat="1" ht="18" customHeight="1" x14ac:dyDescent="0.25">
      <c r="B8" s="22" t="str">
        <f>B7 &amp;" Kms"</f>
        <v>102 Kms</v>
      </c>
      <c r="C8" s="34">
        <v>1.45</v>
      </c>
      <c r="D8" s="35">
        <v>8.65</v>
      </c>
      <c r="E8" s="35">
        <v>7.85</v>
      </c>
      <c r="F8" s="103">
        <v>1.79</v>
      </c>
      <c r="G8" s="35">
        <v>5.4</v>
      </c>
      <c r="H8" s="35"/>
      <c r="I8" s="35"/>
      <c r="J8" s="36"/>
      <c r="K8" s="36"/>
      <c r="L8" s="36"/>
      <c r="M8" s="36"/>
      <c r="N8" s="36"/>
      <c r="O8" s="36"/>
      <c r="P8" s="37">
        <f ca="1">R8-Q8</f>
        <v>16.5</v>
      </c>
      <c r="Q8" s="38">
        <f t="shared" ref="Q8:Q19" ca="1" si="0">SUMIF($C$7:$O$19,"*Pos*",$C8:$O8)</f>
        <v>8.64</v>
      </c>
      <c r="R8" s="39">
        <f t="shared" ref="R8:R19" si="1">SUM(C8:O8)</f>
        <v>25.14</v>
      </c>
      <c r="S8" s="40"/>
      <c r="T8" s="41"/>
      <c r="U8" s="41"/>
      <c r="V8" s="42"/>
      <c r="W8" s="42"/>
      <c r="X8" s="43"/>
      <c r="Y8" s="44"/>
    </row>
    <row r="9" spans="2:25" s="20" customFormat="1" ht="18" customHeight="1" x14ac:dyDescent="0.25">
      <c r="B9" s="45" t="s">
        <v>13</v>
      </c>
      <c r="C9" s="46">
        <v>12</v>
      </c>
      <c r="D9" s="47">
        <v>59</v>
      </c>
      <c r="E9" s="47">
        <v>59</v>
      </c>
      <c r="F9" s="104">
        <v>12</v>
      </c>
      <c r="G9" s="47">
        <v>0</v>
      </c>
      <c r="H9" s="47">
        <v>0</v>
      </c>
      <c r="I9" s="47">
        <v>0</v>
      </c>
      <c r="J9" s="47">
        <v>0</v>
      </c>
      <c r="K9" s="47">
        <v>0</v>
      </c>
      <c r="L9" s="47">
        <v>0</v>
      </c>
      <c r="M9" s="47">
        <v>0</v>
      </c>
      <c r="N9" s="47">
        <v>0</v>
      </c>
      <c r="O9" s="47">
        <v>0</v>
      </c>
      <c r="P9" s="48">
        <f t="shared" ref="P9:P19" ca="1" si="2">R9-Q9</f>
        <v>118</v>
      </c>
      <c r="Q9" s="49">
        <f t="shared" ca="1" si="0"/>
        <v>24</v>
      </c>
      <c r="R9" s="50">
        <f t="shared" si="1"/>
        <v>142</v>
      </c>
      <c r="S9" s="51"/>
      <c r="T9" s="52"/>
      <c r="U9" s="52"/>
      <c r="V9" s="21"/>
      <c r="W9" s="21"/>
      <c r="X9" s="53"/>
      <c r="Y9" s="54"/>
    </row>
    <row r="10" spans="2:25" s="20" customFormat="1" ht="18" customHeight="1" x14ac:dyDescent="0.25">
      <c r="B10" s="55" t="s">
        <v>14</v>
      </c>
      <c r="C10" s="56">
        <f>C9</f>
        <v>12</v>
      </c>
      <c r="D10" s="57">
        <f t="shared" ref="D10:G13" si="3">D9</f>
        <v>59</v>
      </c>
      <c r="E10" s="57">
        <f t="shared" si="3"/>
        <v>59</v>
      </c>
      <c r="F10" s="105">
        <f t="shared" si="3"/>
        <v>12</v>
      </c>
      <c r="G10" s="57">
        <f t="shared" si="3"/>
        <v>0</v>
      </c>
      <c r="H10" s="57">
        <f t="shared" ref="H10:O10" si="4">H9</f>
        <v>0</v>
      </c>
      <c r="I10" s="57">
        <f t="shared" si="4"/>
        <v>0</v>
      </c>
      <c r="J10" s="57">
        <f t="shared" si="4"/>
        <v>0</v>
      </c>
      <c r="K10" s="57">
        <f t="shared" si="4"/>
        <v>0</v>
      </c>
      <c r="L10" s="57">
        <f t="shared" si="4"/>
        <v>0</v>
      </c>
      <c r="M10" s="57">
        <f t="shared" si="4"/>
        <v>0</v>
      </c>
      <c r="N10" s="57">
        <f t="shared" si="4"/>
        <v>0</v>
      </c>
      <c r="O10" s="57">
        <f t="shared" si="4"/>
        <v>0</v>
      </c>
      <c r="P10" s="56">
        <f t="shared" ca="1" si="2"/>
        <v>118</v>
      </c>
      <c r="Q10" s="58">
        <f t="shared" ca="1" si="0"/>
        <v>24</v>
      </c>
      <c r="R10" s="59">
        <f t="shared" si="1"/>
        <v>142</v>
      </c>
      <c r="S10" s="51"/>
      <c r="T10" s="52"/>
      <c r="U10" s="52"/>
      <c r="V10" s="21"/>
      <c r="W10" s="21"/>
      <c r="X10" s="53"/>
      <c r="Y10" s="54"/>
    </row>
    <row r="11" spans="2:25" s="20" customFormat="1" ht="18" customHeight="1" x14ac:dyDescent="0.25">
      <c r="B11" s="55" t="s">
        <v>15</v>
      </c>
      <c r="C11" s="56">
        <f>C10</f>
        <v>12</v>
      </c>
      <c r="D11" s="57">
        <f t="shared" si="3"/>
        <v>59</v>
      </c>
      <c r="E11" s="57">
        <f t="shared" si="3"/>
        <v>59</v>
      </c>
      <c r="F11" s="105">
        <f t="shared" si="3"/>
        <v>12</v>
      </c>
      <c r="G11" s="57">
        <f t="shared" si="3"/>
        <v>0</v>
      </c>
      <c r="H11" s="57">
        <f t="shared" ref="H11:O11" si="5">H10</f>
        <v>0</v>
      </c>
      <c r="I11" s="57">
        <f t="shared" si="5"/>
        <v>0</v>
      </c>
      <c r="J11" s="57">
        <f t="shared" si="5"/>
        <v>0</v>
      </c>
      <c r="K11" s="57">
        <f t="shared" si="5"/>
        <v>0</v>
      </c>
      <c r="L11" s="57">
        <f t="shared" si="5"/>
        <v>0</v>
      </c>
      <c r="M11" s="57">
        <f t="shared" si="5"/>
        <v>0</v>
      </c>
      <c r="N11" s="57">
        <f t="shared" si="5"/>
        <v>0</v>
      </c>
      <c r="O11" s="57">
        <f t="shared" si="5"/>
        <v>0</v>
      </c>
      <c r="P11" s="56">
        <f t="shared" ca="1" si="2"/>
        <v>118</v>
      </c>
      <c r="Q11" s="58">
        <f t="shared" ca="1" si="0"/>
        <v>24</v>
      </c>
      <c r="R11" s="59">
        <f t="shared" si="1"/>
        <v>142</v>
      </c>
      <c r="S11" s="51"/>
      <c r="T11" s="52"/>
      <c r="U11" s="52"/>
      <c r="V11" s="21"/>
      <c r="W11" s="21"/>
      <c r="X11" s="53"/>
      <c r="Y11" s="54"/>
    </row>
    <row r="12" spans="2:25" s="20" customFormat="1" ht="18" customHeight="1" x14ac:dyDescent="0.25">
      <c r="B12" s="55" t="s">
        <v>16</v>
      </c>
      <c r="C12" s="56">
        <f>C11</f>
        <v>12</v>
      </c>
      <c r="D12" s="57">
        <f t="shared" si="3"/>
        <v>59</v>
      </c>
      <c r="E12" s="57">
        <f t="shared" si="3"/>
        <v>59</v>
      </c>
      <c r="F12" s="105">
        <f t="shared" si="3"/>
        <v>12</v>
      </c>
      <c r="G12" s="57">
        <f t="shared" si="3"/>
        <v>0</v>
      </c>
      <c r="H12" s="57">
        <f t="shared" ref="H12:O12" si="6">H11</f>
        <v>0</v>
      </c>
      <c r="I12" s="57">
        <f t="shared" si="6"/>
        <v>0</v>
      </c>
      <c r="J12" s="57">
        <f t="shared" si="6"/>
        <v>0</v>
      </c>
      <c r="K12" s="57">
        <f t="shared" si="6"/>
        <v>0</v>
      </c>
      <c r="L12" s="57">
        <f t="shared" si="6"/>
        <v>0</v>
      </c>
      <c r="M12" s="57">
        <f t="shared" si="6"/>
        <v>0</v>
      </c>
      <c r="N12" s="57">
        <f t="shared" si="6"/>
        <v>0</v>
      </c>
      <c r="O12" s="57">
        <f t="shared" si="6"/>
        <v>0</v>
      </c>
      <c r="P12" s="56">
        <f t="shared" ca="1" si="2"/>
        <v>118</v>
      </c>
      <c r="Q12" s="58">
        <f t="shared" ca="1" si="0"/>
        <v>24</v>
      </c>
      <c r="R12" s="59">
        <f t="shared" si="1"/>
        <v>142</v>
      </c>
      <c r="S12" s="51"/>
      <c r="T12" s="52"/>
      <c r="U12" s="60" t="s">
        <v>65</v>
      </c>
      <c r="V12" s="61"/>
      <c r="W12" s="62"/>
      <c r="X12" s="53"/>
      <c r="Y12" s="63" t="s">
        <v>17</v>
      </c>
    </row>
    <row r="13" spans="2:25" s="12" customFormat="1" ht="18" customHeight="1" x14ac:dyDescent="0.25">
      <c r="B13" s="55" t="s">
        <v>18</v>
      </c>
      <c r="C13" s="56">
        <f>C12</f>
        <v>12</v>
      </c>
      <c r="D13" s="57">
        <f t="shared" si="3"/>
        <v>59</v>
      </c>
      <c r="E13" s="57">
        <f t="shared" si="3"/>
        <v>59</v>
      </c>
      <c r="F13" s="105">
        <f t="shared" si="3"/>
        <v>12</v>
      </c>
      <c r="G13" s="57">
        <f t="shared" si="3"/>
        <v>0</v>
      </c>
      <c r="H13" s="57">
        <f t="shared" ref="H13:O13" si="7">H12</f>
        <v>0</v>
      </c>
      <c r="I13" s="57">
        <f t="shared" si="7"/>
        <v>0</v>
      </c>
      <c r="J13" s="57">
        <f t="shared" si="7"/>
        <v>0</v>
      </c>
      <c r="K13" s="57">
        <f t="shared" si="7"/>
        <v>0</v>
      </c>
      <c r="L13" s="57">
        <f t="shared" si="7"/>
        <v>0</v>
      </c>
      <c r="M13" s="57">
        <f t="shared" si="7"/>
        <v>0</v>
      </c>
      <c r="N13" s="57">
        <f t="shared" si="7"/>
        <v>0</v>
      </c>
      <c r="O13" s="57">
        <f t="shared" si="7"/>
        <v>0</v>
      </c>
      <c r="P13" s="56">
        <f t="shared" ca="1" si="2"/>
        <v>118</v>
      </c>
      <c r="Q13" s="58">
        <f t="shared" ca="1" si="0"/>
        <v>24</v>
      </c>
      <c r="R13" s="59">
        <f t="shared" si="1"/>
        <v>142</v>
      </c>
      <c r="S13" s="51"/>
      <c r="T13" s="52"/>
      <c r="U13" s="64" t="s">
        <v>19</v>
      </c>
      <c r="V13" s="65" t="e">
        <f>'102 (Mon - Fri)'!#REF!</f>
        <v>#REF!</v>
      </c>
      <c r="W13" s="66"/>
      <c r="X13" s="67" t="e">
        <f ca="1">V13-P13</f>
        <v>#REF!</v>
      </c>
      <c r="Y13" s="68" t="e">
        <f>'102 (Mon - Fri)'!#REF!</f>
        <v>#REF!</v>
      </c>
    </row>
    <row r="14" spans="2:25" s="12" customFormat="1" ht="18" customHeight="1" x14ac:dyDescent="0.25">
      <c r="B14" s="55" t="s">
        <v>20</v>
      </c>
      <c r="C14" s="69">
        <v>4</v>
      </c>
      <c r="D14" s="70">
        <v>44</v>
      </c>
      <c r="E14" s="70">
        <v>44</v>
      </c>
      <c r="F14" s="106">
        <v>4</v>
      </c>
      <c r="G14" s="70">
        <v>0</v>
      </c>
      <c r="H14" s="70">
        <v>0</v>
      </c>
      <c r="I14" s="70">
        <v>0</v>
      </c>
      <c r="J14" s="70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56">
        <f t="shared" ca="1" si="2"/>
        <v>88</v>
      </c>
      <c r="Q14" s="58">
        <f t="shared" ca="1" si="0"/>
        <v>8</v>
      </c>
      <c r="R14" s="59">
        <f t="shared" si="1"/>
        <v>96</v>
      </c>
      <c r="S14" s="51"/>
      <c r="T14" s="52"/>
      <c r="U14" s="64" t="s">
        <v>21</v>
      </c>
      <c r="V14" s="65" t="e">
        <f>'102 (Mon - Fri)'!#REF!</f>
        <v>#REF!</v>
      </c>
      <c r="W14" s="66"/>
      <c r="X14" s="67" t="e">
        <f ca="1">V14-P14</f>
        <v>#REF!</v>
      </c>
      <c r="Y14" s="68" t="e">
        <f>'102 (Mon - Fri)'!#REF!</f>
        <v>#REF!</v>
      </c>
    </row>
    <row r="15" spans="2:25" s="12" customFormat="1" ht="18" customHeight="1" x14ac:dyDescent="0.25">
      <c r="B15" s="55" t="s">
        <v>22</v>
      </c>
      <c r="C15" s="69">
        <f t="shared" ref="C15:G16" si="8">C14</f>
        <v>4</v>
      </c>
      <c r="D15" s="70">
        <f t="shared" si="8"/>
        <v>44</v>
      </c>
      <c r="E15" s="70">
        <f t="shared" si="8"/>
        <v>44</v>
      </c>
      <c r="F15" s="106">
        <f t="shared" si="8"/>
        <v>4</v>
      </c>
      <c r="G15" s="70">
        <f t="shared" si="8"/>
        <v>0</v>
      </c>
      <c r="H15" s="70">
        <f t="shared" ref="H15:O15" si="9">H14</f>
        <v>0</v>
      </c>
      <c r="I15" s="70">
        <f t="shared" si="9"/>
        <v>0</v>
      </c>
      <c r="J15" s="70">
        <f t="shared" si="9"/>
        <v>0</v>
      </c>
      <c r="K15" s="70">
        <f t="shared" si="9"/>
        <v>0</v>
      </c>
      <c r="L15" s="70">
        <f t="shared" si="9"/>
        <v>0</v>
      </c>
      <c r="M15" s="70">
        <f t="shared" si="9"/>
        <v>0</v>
      </c>
      <c r="N15" s="70">
        <f t="shared" si="9"/>
        <v>0</v>
      </c>
      <c r="O15" s="70">
        <f t="shared" si="9"/>
        <v>0</v>
      </c>
      <c r="P15" s="56">
        <f t="shared" ca="1" si="2"/>
        <v>88</v>
      </c>
      <c r="Q15" s="58">
        <f t="shared" ca="1" si="0"/>
        <v>8</v>
      </c>
      <c r="R15" s="59">
        <f t="shared" si="1"/>
        <v>96</v>
      </c>
      <c r="S15" s="51"/>
      <c r="T15" s="52"/>
      <c r="U15" s="64" t="s">
        <v>23</v>
      </c>
      <c r="V15" s="65" t="e">
        <f>'102 (Mon - Fri)'!#REF!</f>
        <v>#REF!</v>
      </c>
      <c r="W15" s="66"/>
      <c r="X15" s="67" t="e">
        <f ca="1">V15-P15</f>
        <v>#REF!</v>
      </c>
      <c r="Y15" s="68" t="e">
        <f>'102 (Mon - Fri)'!#REF!</f>
        <v>#REF!</v>
      </c>
    </row>
    <row r="16" spans="2:25" s="12" customFormat="1" ht="18" customHeight="1" x14ac:dyDescent="0.25">
      <c r="B16" s="71" t="s">
        <v>24</v>
      </c>
      <c r="C16" s="72">
        <f t="shared" si="8"/>
        <v>4</v>
      </c>
      <c r="D16" s="73">
        <f t="shared" si="8"/>
        <v>44</v>
      </c>
      <c r="E16" s="73">
        <f t="shared" si="8"/>
        <v>44</v>
      </c>
      <c r="F16" s="107">
        <f t="shared" si="8"/>
        <v>4</v>
      </c>
      <c r="G16" s="73">
        <f t="shared" si="8"/>
        <v>0</v>
      </c>
      <c r="H16" s="73">
        <f t="shared" ref="H16:O16" si="10">H15</f>
        <v>0</v>
      </c>
      <c r="I16" s="73">
        <f t="shared" si="10"/>
        <v>0</v>
      </c>
      <c r="J16" s="73">
        <f t="shared" si="10"/>
        <v>0</v>
      </c>
      <c r="K16" s="73">
        <f t="shared" si="10"/>
        <v>0</v>
      </c>
      <c r="L16" s="73">
        <f t="shared" si="10"/>
        <v>0</v>
      </c>
      <c r="M16" s="73">
        <f t="shared" si="10"/>
        <v>0</v>
      </c>
      <c r="N16" s="73">
        <f t="shared" si="10"/>
        <v>0</v>
      </c>
      <c r="O16" s="73">
        <f t="shared" si="10"/>
        <v>0</v>
      </c>
      <c r="P16" s="72">
        <f t="shared" ca="1" si="2"/>
        <v>88</v>
      </c>
      <c r="Q16" s="74">
        <f t="shared" ca="1" si="0"/>
        <v>8</v>
      </c>
      <c r="R16" s="75">
        <f t="shared" si="1"/>
        <v>96</v>
      </c>
      <c r="S16" s="51"/>
      <c r="T16" s="52"/>
      <c r="U16" s="76" t="s">
        <v>25</v>
      </c>
      <c r="V16" s="77" t="s">
        <v>26</v>
      </c>
      <c r="W16" s="77" t="s">
        <v>27</v>
      </c>
      <c r="X16" s="78" t="s">
        <v>28</v>
      </c>
      <c r="Y16" s="79"/>
    </row>
    <row r="17" spans="2:25" s="12" customFormat="1" ht="18" customHeight="1" x14ac:dyDescent="0.25">
      <c r="B17" s="80" t="str">
        <f>B7&amp;"KMS WKD"</f>
        <v>102KMS WKD</v>
      </c>
      <c r="C17" s="81">
        <f t="shared" ref="C17:G17" si="11">C8*C12</f>
        <v>17.399999999999999</v>
      </c>
      <c r="D17" s="81">
        <f t="shared" si="11"/>
        <v>510.35</v>
      </c>
      <c r="E17" s="81">
        <f t="shared" si="11"/>
        <v>463.15</v>
      </c>
      <c r="F17" s="81">
        <f t="shared" si="11"/>
        <v>21.48</v>
      </c>
      <c r="G17" s="81">
        <f t="shared" si="11"/>
        <v>0</v>
      </c>
      <c r="H17" s="81">
        <f t="shared" ref="H17:O17" si="12">H8*H12</f>
        <v>0</v>
      </c>
      <c r="I17" s="81">
        <f t="shared" si="12"/>
        <v>0</v>
      </c>
      <c r="J17" s="81">
        <f t="shared" si="12"/>
        <v>0</v>
      </c>
      <c r="K17" s="81">
        <f t="shared" si="12"/>
        <v>0</v>
      </c>
      <c r="L17" s="81">
        <f t="shared" si="12"/>
        <v>0</v>
      </c>
      <c r="M17" s="81">
        <f t="shared" si="12"/>
        <v>0</v>
      </c>
      <c r="N17" s="81">
        <f t="shared" si="12"/>
        <v>0</v>
      </c>
      <c r="O17" s="81">
        <f t="shared" si="12"/>
        <v>0</v>
      </c>
      <c r="P17" s="82">
        <f t="shared" ca="1" si="2"/>
        <v>973.5</v>
      </c>
      <c r="Q17" s="83">
        <f t="shared" ca="1" si="0"/>
        <v>38.879999999999995</v>
      </c>
      <c r="R17" s="84">
        <f t="shared" si="1"/>
        <v>1012.38</v>
      </c>
      <c r="S17" s="85"/>
      <c r="T17" s="64"/>
      <c r="U17" s="64" t="s">
        <v>19</v>
      </c>
      <c r="V17" s="86" t="e">
        <f>'102 (Mon - Fri)'!#REF!</f>
        <v>#REF!</v>
      </c>
      <c r="W17" s="86" t="e">
        <f>'102 (Mon - Fri)'!#REF!</f>
        <v>#REF!</v>
      </c>
      <c r="X17" s="87" t="e">
        <f>V17+W17</f>
        <v>#REF!</v>
      </c>
      <c r="Y17" s="88"/>
    </row>
    <row r="18" spans="2:25" s="12" customFormat="1" ht="18" customHeight="1" x14ac:dyDescent="0.25">
      <c r="B18" s="80" t="str">
        <f>B7&amp;"KMS SAT"</f>
        <v>102KMS SAT</v>
      </c>
      <c r="C18" s="81">
        <f t="shared" ref="C18:G18" si="13">C8*C14</f>
        <v>5.8</v>
      </c>
      <c r="D18" s="81">
        <f t="shared" si="13"/>
        <v>380.6</v>
      </c>
      <c r="E18" s="81">
        <f t="shared" si="13"/>
        <v>345.4</v>
      </c>
      <c r="F18" s="81">
        <f t="shared" si="13"/>
        <v>7.16</v>
      </c>
      <c r="G18" s="81">
        <f t="shared" si="13"/>
        <v>0</v>
      </c>
      <c r="H18" s="81">
        <f t="shared" ref="H18:O18" si="14">H8*H14</f>
        <v>0</v>
      </c>
      <c r="I18" s="81">
        <f t="shared" si="14"/>
        <v>0</v>
      </c>
      <c r="J18" s="81">
        <f t="shared" si="14"/>
        <v>0</v>
      </c>
      <c r="K18" s="81">
        <f t="shared" si="14"/>
        <v>0</v>
      </c>
      <c r="L18" s="81">
        <f t="shared" si="14"/>
        <v>0</v>
      </c>
      <c r="M18" s="81">
        <f t="shared" si="14"/>
        <v>0</v>
      </c>
      <c r="N18" s="81">
        <f t="shared" si="14"/>
        <v>0</v>
      </c>
      <c r="O18" s="81">
        <f t="shared" si="14"/>
        <v>0</v>
      </c>
      <c r="P18" s="82">
        <f t="shared" ca="1" si="2"/>
        <v>725.99999999999989</v>
      </c>
      <c r="Q18" s="83">
        <f t="shared" ca="1" si="0"/>
        <v>12.96</v>
      </c>
      <c r="R18" s="84">
        <f t="shared" si="1"/>
        <v>738.95999999999992</v>
      </c>
      <c r="S18" s="85"/>
      <c r="T18" s="64"/>
      <c r="U18" s="64" t="s">
        <v>21</v>
      </c>
      <c r="V18" s="86" t="e">
        <f>'102 (Mon - Fri)'!#REF!</f>
        <v>#REF!</v>
      </c>
      <c r="W18" s="86" t="e">
        <f>'102 (Mon - Fri)'!#REF!</f>
        <v>#REF!</v>
      </c>
      <c r="X18" s="87" t="e">
        <f>V18+W18</f>
        <v>#REF!</v>
      </c>
      <c r="Y18" s="89"/>
    </row>
    <row r="19" spans="2:25" s="12" customFormat="1" ht="18" customHeight="1" x14ac:dyDescent="0.25">
      <c r="B19" s="71" t="str">
        <f>B7&amp;"KMS SUN/PH"</f>
        <v>102KMS SUN/PH</v>
      </c>
      <c r="C19" s="90">
        <f t="shared" ref="C19:G19" si="15">C8*C15</f>
        <v>5.8</v>
      </c>
      <c r="D19" s="90">
        <f t="shared" si="15"/>
        <v>380.6</v>
      </c>
      <c r="E19" s="90">
        <f t="shared" si="15"/>
        <v>345.4</v>
      </c>
      <c r="F19" s="90">
        <f t="shared" si="15"/>
        <v>7.16</v>
      </c>
      <c r="G19" s="90">
        <f t="shared" si="15"/>
        <v>0</v>
      </c>
      <c r="H19" s="90">
        <f t="shared" ref="H19:O19" si="16">H8*H15</f>
        <v>0</v>
      </c>
      <c r="I19" s="90">
        <f t="shared" si="16"/>
        <v>0</v>
      </c>
      <c r="J19" s="90">
        <f t="shared" si="16"/>
        <v>0</v>
      </c>
      <c r="K19" s="90">
        <f t="shared" si="16"/>
        <v>0</v>
      </c>
      <c r="L19" s="90">
        <f t="shared" si="16"/>
        <v>0</v>
      </c>
      <c r="M19" s="90">
        <f t="shared" si="16"/>
        <v>0</v>
      </c>
      <c r="N19" s="90">
        <f t="shared" si="16"/>
        <v>0</v>
      </c>
      <c r="O19" s="90">
        <f t="shared" si="16"/>
        <v>0</v>
      </c>
      <c r="P19" s="91">
        <f t="shared" ca="1" si="2"/>
        <v>725.99999999999989</v>
      </c>
      <c r="Q19" s="92">
        <f t="shared" ca="1" si="0"/>
        <v>12.96</v>
      </c>
      <c r="R19" s="93">
        <f t="shared" si="1"/>
        <v>738.95999999999992</v>
      </c>
      <c r="S19" s="94"/>
      <c r="T19" s="95"/>
      <c r="U19" s="96" t="s">
        <v>23</v>
      </c>
      <c r="V19" s="97" t="e">
        <f>'102 (Mon - Fri)'!#REF!</f>
        <v>#REF!</v>
      </c>
      <c r="W19" s="97" t="e">
        <f>'102 (Mon - Fri)'!#REF!</f>
        <v>#REF!</v>
      </c>
      <c r="X19" s="98" t="e">
        <f>X18</f>
        <v>#REF!</v>
      </c>
      <c r="Y19" s="99"/>
    </row>
    <row r="20" spans="2:25" s="12" customFormat="1" ht="18" customHeight="1" x14ac:dyDescent="0.25">
      <c r="J20" s="100"/>
      <c r="K20" s="100"/>
      <c r="L20" s="100"/>
      <c r="M20" s="100"/>
      <c r="N20" s="100"/>
      <c r="O20" s="100"/>
      <c r="P20" s="18"/>
    </row>
    <row r="21" spans="2:25" s="102" customFormat="1" ht="18" customHeight="1" thickBot="1" x14ac:dyDescent="0.3">
      <c r="B21" s="111" t="s">
        <v>1</v>
      </c>
      <c r="C21" s="111" t="s">
        <v>55</v>
      </c>
      <c r="D21" s="111" t="s">
        <v>29</v>
      </c>
      <c r="E21" s="111" t="s">
        <v>56</v>
      </c>
      <c r="F21" s="111" t="s">
        <v>54</v>
      </c>
      <c r="G21" s="111" t="s">
        <v>57</v>
      </c>
      <c r="H21" s="111" t="s">
        <v>64</v>
      </c>
      <c r="I21" s="101"/>
      <c r="Q21" s="101"/>
      <c r="R21" s="101"/>
      <c r="S21" s="101"/>
      <c r="T21" s="101"/>
      <c r="U21" s="101"/>
      <c r="V21" s="101"/>
      <c r="W21" s="101"/>
      <c r="X21" s="101"/>
      <c r="Y21" s="101"/>
    </row>
    <row r="22" spans="2:25" s="7" customFormat="1" ht="18" customHeight="1" x14ac:dyDescent="0.3">
      <c r="B22" s="114" t="s">
        <v>2</v>
      </c>
      <c r="C22" s="115">
        <v>102</v>
      </c>
      <c r="D22" s="115" t="s">
        <v>58</v>
      </c>
      <c r="E22" s="115" t="s">
        <v>59</v>
      </c>
      <c r="F22" s="116" t="s">
        <v>974</v>
      </c>
      <c r="G22" s="115" t="s">
        <v>35</v>
      </c>
      <c r="H22" s="117">
        <f>$C$3</f>
        <v>46116</v>
      </c>
      <c r="I22" s="8"/>
      <c r="J22" s="9" t="s">
        <v>1</v>
      </c>
      <c r="K22" s="9" t="s">
        <v>55</v>
      </c>
      <c r="L22" s="9" t="s">
        <v>64</v>
      </c>
      <c r="M22" s="9" t="s">
        <v>56</v>
      </c>
      <c r="N22" s="9" t="s">
        <v>57</v>
      </c>
      <c r="O22" s="9" t="s">
        <v>54</v>
      </c>
      <c r="P22" s="10" t="s">
        <v>63</v>
      </c>
      <c r="Q22" s="4"/>
      <c r="R22" s="4"/>
      <c r="V22" s="3"/>
      <c r="W22" s="3"/>
    </row>
    <row r="23" spans="2:25" s="7" customFormat="1" ht="18" customHeight="1" x14ac:dyDescent="0.3">
      <c r="B23" s="118" t="s">
        <v>2</v>
      </c>
      <c r="C23" s="2">
        <v>102</v>
      </c>
      <c r="D23" s="2" t="s">
        <v>58</v>
      </c>
      <c r="E23" s="2" t="s">
        <v>59</v>
      </c>
      <c r="F23" s="110" t="s">
        <v>975</v>
      </c>
      <c r="G23" s="2" t="s">
        <v>35</v>
      </c>
      <c r="H23" s="119">
        <f t="shared" ref="H23:H86" si="17">$C$3</f>
        <v>46116</v>
      </c>
      <c r="I23" s="8"/>
      <c r="J23" s="10" t="s">
        <v>2</v>
      </c>
      <c r="K23" s="10">
        <v>102</v>
      </c>
      <c r="L23" s="11">
        <v>46116</v>
      </c>
      <c r="M23" s="10" t="s">
        <v>59</v>
      </c>
      <c r="N23" s="10" t="s">
        <v>35</v>
      </c>
      <c r="O23" s="10" t="s">
        <v>974</v>
      </c>
      <c r="P23" s="10">
        <v>3</v>
      </c>
      <c r="Q23" s="4"/>
      <c r="R23" s="4"/>
      <c r="T23" s="3"/>
      <c r="U23" s="3"/>
      <c r="V23" s="3"/>
      <c r="W23" s="3"/>
    </row>
    <row r="24" spans="2:25" s="7" customFormat="1" ht="18" customHeight="1" x14ac:dyDescent="0.3">
      <c r="B24" s="118" t="s">
        <v>2</v>
      </c>
      <c r="C24" s="2">
        <v>102</v>
      </c>
      <c r="D24" s="2" t="s">
        <v>58</v>
      </c>
      <c r="E24" s="2" t="s">
        <v>59</v>
      </c>
      <c r="F24" s="110" t="s">
        <v>976</v>
      </c>
      <c r="G24" s="2" t="s">
        <v>35</v>
      </c>
      <c r="H24" s="119">
        <f t="shared" si="17"/>
        <v>46116</v>
      </c>
      <c r="I24" s="8"/>
      <c r="J24" s="10" t="s">
        <v>2</v>
      </c>
      <c r="K24" s="10">
        <v>102</v>
      </c>
      <c r="L24" s="11">
        <v>46116</v>
      </c>
      <c r="M24" s="10" t="s">
        <v>59</v>
      </c>
      <c r="N24" s="10" t="s">
        <v>35</v>
      </c>
      <c r="O24" s="10" t="s">
        <v>975</v>
      </c>
      <c r="P24" s="10">
        <v>3</v>
      </c>
      <c r="Q24" s="4"/>
      <c r="R24" s="4"/>
      <c r="S24" s="3"/>
      <c r="T24" s="3"/>
      <c r="U24" s="3"/>
      <c r="V24" s="3"/>
      <c r="W24" s="3"/>
    </row>
    <row r="25" spans="2:25" s="7" customFormat="1" ht="18" customHeight="1" x14ac:dyDescent="0.3">
      <c r="B25" s="118" t="s">
        <v>2</v>
      </c>
      <c r="C25" s="2">
        <v>102</v>
      </c>
      <c r="D25" s="2" t="s">
        <v>58</v>
      </c>
      <c r="E25" s="2" t="s">
        <v>59</v>
      </c>
      <c r="F25" s="110" t="s">
        <v>977</v>
      </c>
      <c r="G25" s="2" t="s">
        <v>35</v>
      </c>
      <c r="H25" s="119">
        <f t="shared" si="17"/>
        <v>46116</v>
      </c>
      <c r="I25" s="8"/>
      <c r="J25" s="10" t="s">
        <v>2</v>
      </c>
      <c r="K25" s="10">
        <v>102</v>
      </c>
      <c r="L25" s="11">
        <v>46116</v>
      </c>
      <c r="M25" s="10" t="s">
        <v>59</v>
      </c>
      <c r="N25" s="10" t="s">
        <v>35</v>
      </c>
      <c r="O25" s="10" t="s">
        <v>976</v>
      </c>
      <c r="P25" s="10">
        <v>3</v>
      </c>
      <c r="Q25" s="4"/>
      <c r="R25" s="4"/>
      <c r="S25" s="3"/>
      <c r="T25" s="3"/>
      <c r="U25" s="3"/>
      <c r="V25" s="3"/>
      <c r="W25" s="3"/>
    </row>
    <row r="26" spans="2:25" s="7" customFormat="1" ht="18" customHeight="1" x14ac:dyDescent="0.3">
      <c r="B26" s="118" t="s">
        <v>2</v>
      </c>
      <c r="C26" s="2">
        <v>102</v>
      </c>
      <c r="D26" s="2" t="s">
        <v>58</v>
      </c>
      <c r="E26" s="2" t="s">
        <v>59</v>
      </c>
      <c r="F26" s="110" t="s">
        <v>978</v>
      </c>
      <c r="G26" s="2" t="s">
        <v>35</v>
      </c>
      <c r="H26" s="119">
        <f t="shared" si="17"/>
        <v>46116</v>
      </c>
      <c r="I26" s="8"/>
      <c r="J26" s="10" t="s">
        <v>2</v>
      </c>
      <c r="K26" s="10">
        <v>102</v>
      </c>
      <c r="L26" s="11">
        <v>46116</v>
      </c>
      <c r="M26" s="10" t="s">
        <v>59</v>
      </c>
      <c r="N26" s="10" t="s">
        <v>35</v>
      </c>
      <c r="O26" s="10" t="s">
        <v>977</v>
      </c>
      <c r="P26" s="10">
        <v>3</v>
      </c>
      <c r="Q26" s="4"/>
      <c r="R26" s="4"/>
      <c r="S26" s="3"/>
      <c r="T26" s="3"/>
      <c r="U26" s="3"/>
      <c r="V26" s="3"/>
      <c r="W26" s="3"/>
    </row>
    <row r="27" spans="2:25" s="7" customFormat="1" ht="18" customHeight="1" x14ac:dyDescent="0.3">
      <c r="B27" s="118" t="s">
        <v>2</v>
      </c>
      <c r="C27" s="2">
        <v>102</v>
      </c>
      <c r="D27" s="2" t="s">
        <v>58</v>
      </c>
      <c r="E27" s="2" t="s">
        <v>59</v>
      </c>
      <c r="F27" s="110" t="s">
        <v>979</v>
      </c>
      <c r="G27" s="2" t="s">
        <v>35</v>
      </c>
      <c r="H27" s="119">
        <f t="shared" si="17"/>
        <v>46116</v>
      </c>
      <c r="I27" s="8"/>
      <c r="J27" s="10" t="s">
        <v>2</v>
      </c>
      <c r="K27" s="10">
        <v>102</v>
      </c>
      <c r="L27" s="11">
        <v>46116</v>
      </c>
      <c r="M27" s="10" t="s">
        <v>59</v>
      </c>
      <c r="N27" s="10" t="s">
        <v>35</v>
      </c>
      <c r="O27" s="10" t="s">
        <v>978</v>
      </c>
      <c r="P27" s="10">
        <v>3</v>
      </c>
      <c r="Q27" s="4"/>
      <c r="R27" s="4"/>
      <c r="S27" s="3"/>
      <c r="T27" s="3"/>
      <c r="U27" s="3"/>
      <c r="V27" s="3"/>
      <c r="W27" s="3"/>
    </row>
    <row r="28" spans="2:25" s="7" customFormat="1" ht="18" customHeight="1" x14ac:dyDescent="0.3">
      <c r="B28" s="118" t="s">
        <v>2</v>
      </c>
      <c r="C28" s="2">
        <v>102</v>
      </c>
      <c r="D28" s="2" t="s">
        <v>58</v>
      </c>
      <c r="E28" s="2" t="s">
        <v>59</v>
      </c>
      <c r="F28" s="110" t="s">
        <v>69</v>
      </c>
      <c r="G28" s="2" t="s">
        <v>35</v>
      </c>
      <c r="H28" s="119">
        <f t="shared" si="17"/>
        <v>46116</v>
      </c>
      <c r="I28" s="8"/>
      <c r="J28" s="10" t="s">
        <v>2</v>
      </c>
      <c r="K28" s="10">
        <v>102</v>
      </c>
      <c r="L28" s="11">
        <v>46116</v>
      </c>
      <c r="M28" s="10" t="s">
        <v>59</v>
      </c>
      <c r="N28" s="10" t="s">
        <v>35</v>
      </c>
      <c r="O28" s="10" t="s">
        <v>979</v>
      </c>
      <c r="P28" s="10">
        <v>3</v>
      </c>
      <c r="Q28" s="4"/>
      <c r="R28" s="4"/>
      <c r="S28" s="1"/>
      <c r="T28" s="3"/>
      <c r="U28" s="3"/>
      <c r="V28" s="3"/>
      <c r="W28" s="3"/>
    </row>
    <row r="29" spans="2:25" s="7" customFormat="1" ht="18" customHeight="1" x14ac:dyDescent="0.3">
      <c r="B29" s="118" t="s">
        <v>2</v>
      </c>
      <c r="C29" s="2">
        <v>102</v>
      </c>
      <c r="D29" s="2" t="s">
        <v>58</v>
      </c>
      <c r="E29" s="2" t="s">
        <v>59</v>
      </c>
      <c r="F29" s="110" t="s">
        <v>70</v>
      </c>
      <c r="G29" s="2" t="s">
        <v>35</v>
      </c>
      <c r="H29" s="119">
        <f t="shared" si="17"/>
        <v>46116</v>
      </c>
      <c r="I29" s="8"/>
      <c r="J29" s="10" t="s">
        <v>2</v>
      </c>
      <c r="K29" s="10">
        <v>102</v>
      </c>
      <c r="L29" s="11">
        <v>46116</v>
      </c>
      <c r="M29" s="10" t="s">
        <v>59</v>
      </c>
      <c r="N29" s="10" t="s">
        <v>35</v>
      </c>
      <c r="O29" s="10" t="s">
        <v>69</v>
      </c>
      <c r="P29" s="10">
        <v>2</v>
      </c>
      <c r="Q29" s="4"/>
      <c r="R29" s="4"/>
      <c r="T29" s="3"/>
      <c r="U29" s="3"/>
      <c r="V29" s="3"/>
      <c r="W29" s="3"/>
    </row>
    <row r="30" spans="2:25" s="7" customFormat="1" ht="18" customHeight="1" x14ac:dyDescent="0.3">
      <c r="B30" s="118" t="s">
        <v>2</v>
      </c>
      <c r="C30" s="2">
        <v>102</v>
      </c>
      <c r="D30" s="2" t="s">
        <v>58</v>
      </c>
      <c r="E30" s="2" t="s">
        <v>59</v>
      </c>
      <c r="F30" s="110" t="s">
        <v>974</v>
      </c>
      <c r="G30" s="2" t="s">
        <v>35</v>
      </c>
      <c r="H30" s="119">
        <f t="shared" si="17"/>
        <v>46116</v>
      </c>
      <c r="I30" s="8"/>
      <c r="J30" s="10" t="s">
        <v>2</v>
      </c>
      <c r="K30" s="10">
        <v>102</v>
      </c>
      <c r="L30" s="11">
        <v>46116</v>
      </c>
      <c r="M30" s="10" t="s">
        <v>59</v>
      </c>
      <c r="N30" s="10" t="s">
        <v>35</v>
      </c>
      <c r="O30" s="10" t="s">
        <v>70</v>
      </c>
      <c r="P30" s="10">
        <v>2</v>
      </c>
      <c r="Q30" s="4"/>
      <c r="R30" s="4"/>
      <c r="T30" s="3"/>
      <c r="U30" s="3"/>
      <c r="V30" s="3"/>
      <c r="W30" s="3"/>
    </row>
    <row r="31" spans="2:25" s="7" customFormat="1" ht="18" customHeight="1" x14ac:dyDescent="0.3">
      <c r="B31" s="118" t="s">
        <v>2</v>
      </c>
      <c r="C31" s="2">
        <v>102</v>
      </c>
      <c r="D31" s="2" t="s">
        <v>58</v>
      </c>
      <c r="E31" s="2" t="s">
        <v>59</v>
      </c>
      <c r="F31" s="110" t="s">
        <v>975</v>
      </c>
      <c r="G31" s="2" t="s">
        <v>35</v>
      </c>
      <c r="H31" s="119">
        <f t="shared" si="17"/>
        <v>46116</v>
      </c>
      <c r="I31" s="8"/>
      <c r="J31" s="10" t="s">
        <v>2</v>
      </c>
      <c r="K31" s="10">
        <v>102</v>
      </c>
      <c r="L31" s="11">
        <v>46116</v>
      </c>
      <c r="M31" s="10" t="s">
        <v>59</v>
      </c>
      <c r="N31" s="10" t="s">
        <v>68</v>
      </c>
      <c r="O31" s="10" t="s">
        <v>974</v>
      </c>
      <c r="P31" s="10">
        <v>3</v>
      </c>
      <c r="Q31" s="4"/>
      <c r="R31" s="4"/>
      <c r="T31" s="3"/>
      <c r="U31" s="3"/>
      <c r="V31" s="3"/>
      <c r="W31" s="3"/>
    </row>
    <row r="32" spans="2:25" s="7" customFormat="1" ht="18" customHeight="1" x14ac:dyDescent="0.3">
      <c r="B32" s="118" t="s">
        <v>2</v>
      </c>
      <c r="C32" s="2">
        <v>102</v>
      </c>
      <c r="D32" s="2" t="s">
        <v>58</v>
      </c>
      <c r="E32" s="2" t="s">
        <v>59</v>
      </c>
      <c r="F32" s="110" t="s">
        <v>976</v>
      </c>
      <c r="G32" s="2" t="s">
        <v>35</v>
      </c>
      <c r="H32" s="119">
        <f t="shared" si="17"/>
        <v>46116</v>
      </c>
      <c r="I32" s="8"/>
      <c r="J32" s="10" t="s">
        <v>2</v>
      </c>
      <c r="K32" s="10">
        <v>102</v>
      </c>
      <c r="L32" s="11">
        <v>46116</v>
      </c>
      <c r="M32" s="10" t="s">
        <v>59</v>
      </c>
      <c r="N32" s="10" t="s">
        <v>68</v>
      </c>
      <c r="O32" s="10" t="s">
        <v>975</v>
      </c>
      <c r="P32" s="10">
        <v>3</v>
      </c>
      <c r="Q32" s="4"/>
      <c r="R32" s="4"/>
      <c r="T32" s="3"/>
      <c r="U32" s="3"/>
      <c r="V32" s="3"/>
      <c r="W32" s="3"/>
    </row>
    <row r="33" spans="2:16" s="7" customFormat="1" ht="18" customHeight="1" x14ac:dyDescent="0.3">
      <c r="B33" s="118" t="s">
        <v>2</v>
      </c>
      <c r="C33" s="2">
        <v>102</v>
      </c>
      <c r="D33" s="2" t="s">
        <v>58</v>
      </c>
      <c r="E33" s="2" t="s">
        <v>59</v>
      </c>
      <c r="F33" s="110" t="s">
        <v>977</v>
      </c>
      <c r="G33" s="2" t="s">
        <v>35</v>
      </c>
      <c r="H33" s="119">
        <f t="shared" si="17"/>
        <v>46116</v>
      </c>
      <c r="I33" s="8"/>
      <c r="J33" s="10" t="s">
        <v>2</v>
      </c>
      <c r="K33" s="10">
        <v>102</v>
      </c>
      <c r="L33" s="11">
        <v>46116</v>
      </c>
      <c r="M33" s="10" t="s">
        <v>59</v>
      </c>
      <c r="N33" s="10" t="s">
        <v>68</v>
      </c>
      <c r="O33" s="10" t="s">
        <v>976</v>
      </c>
      <c r="P33" s="10">
        <v>2</v>
      </c>
    </row>
    <row r="34" spans="2:16" s="7" customFormat="1" ht="18" customHeight="1" x14ac:dyDescent="0.3">
      <c r="B34" s="118" t="s">
        <v>2</v>
      </c>
      <c r="C34" s="2">
        <v>102</v>
      </c>
      <c r="D34" s="2" t="s">
        <v>58</v>
      </c>
      <c r="E34" s="2" t="s">
        <v>59</v>
      </c>
      <c r="F34" s="110" t="s">
        <v>978</v>
      </c>
      <c r="G34" s="2" t="s">
        <v>35</v>
      </c>
      <c r="H34" s="119">
        <f t="shared" si="17"/>
        <v>46116</v>
      </c>
      <c r="I34" s="8"/>
      <c r="J34" s="10" t="s">
        <v>2</v>
      </c>
      <c r="K34" s="10">
        <v>102</v>
      </c>
      <c r="L34" s="11">
        <v>46116</v>
      </c>
      <c r="M34" s="10" t="s">
        <v>59</v>
      </c>
      <c r="N34" s="10" t="s">
        <v>68</v>
      </c>
      <c r="O34" s="10" t="s">
        <v>977</v>
      </c>
      <c r="P34" s="10">
        <v>2</v>
      </c>
    </row>
    <row r="35" spans="2:16" s="7" customFormat="1" ht="18" customHeight="1" x14ac:dyDescent="0.3">
      <c r="B35" s="118" t="s">
        <v>2</v>
      </c>
      <c r="C35" s="2">
        <v>102</v>
      </c>
      <c r="D35" s="2" t="s">
        <v>58</v>
      </c>
      <c r="E35" s="2" t="s">
        <v>59</v>
      </c>
      <c r="F35" s="110" t="s">
        <v>979</v>
      </c>
      <c r="G35" s="2" t="s">
        <v>35</v>
      </c>
      <c r="H35" s="119">
        <f t="shared" si="17"/>
        <v>46116</v>
      </c>
      <c r="I35" s="8"/>
      <c r="J35" s="10" t="s">
        <v>2</v>
      </c>
      <c r="K35" s="10">
        <v>102</v>
      </c>
      <c r="L35" s="11">
        <v>46116</v>
      </c>
      <c r="M35" s="10" t="s">
        <v>59</v>
      </c>
      <c r="N35" s="10" t="s">
        <v>68</v>
      </c>
      <c r="O35" s="10" t="s">
        <v>978</v>
      </c>
      <c r="P35" s="10">
        <v>2</v>
      </c>
    </row>
    <row r="36" spans="2:16" s="7" customFormat="1" ht="18" customHeight="1" x14ac:dyDescent="0.3">
      <c r="B36" s="118" t="s">
        <v>2</v>
      </c>
      <c r="C36" s="2">
        <v>102</v>
      </c>
      <c r="D36" s="2" t="s">
        <v>58</v>
      </c>
      <c r="E36" s="2" t="s">
        <v>59</v>
      </c>
      <c r="F36" s="110" t="s">
        <v>69</v>
      </c>
      <c r="G36" s="2" t="s">
        <v>35</v>
      </c>
      <c r="H36" s="119">
        <f t="shared" si="17"/>
        <v>46116</v>
      </c>
      <c r="I36" s="8"/>
      <c r="J36" s="10" t="s">
        <v>2</v>
      </c>
      <c r="K36" s="10">
        <v>102</v>
      </c>
      <c r="L36" s="11">
        <v>46116</v>
      </c>
      <c r="M36" s="10" t="s">
        <v>59</v>
      </c>
      <c r="N36" s="10" t="s">
        <v>68</v>
      </c>
      <c r="O36" s="10" t="s">
        <v>979</v>
      </c>
      <c r="P36" s="10">
        <v>2</v>
      </c>
    </row>
    <row r="37" spans="2:16" s="7" customFormat="1" ht="18" customHeight="1" x14ac:dyDescent="0.3">
      <c r="B37" s="118" t="s">
        <v>2</v>
      </c>
      <c r="C37" s="2">
        <v>102</v>
      </c>
      <c r="D37" s="2" t="s">
        <v>58</v>
      </c>
      <c r="E37" s="2" t="s">
        <v>59</v>
      </c>
      <c r="F37" s="110" t="s">
        <v>70</v>
      </c>
      <c r="G37" s="2" t="s">
        <v>35</v>
      </c>
      <c r="H37" s="119">
        <f t="shared" si="17"/>
        <v>46116</v>
      </c>
      <c r="I37" s="8"/>
      <c r="J37" s="10" t="s">
        <v>2</v>
      </c>
      <c r="K37" s="10">
        <v>102</v>
      </c>
      <c r="L37" s="11">
        <v>46116</v>
      </c>
      <c r="M37" s="10" t="s">
        <v>59</v>
      </c>
      <c r="N37" s="10" t="s">
        <v>68</v>
      </c>
      <c r="O37" s="10" t="s">
        <v>69</v>
      </c>
      <c r="P37" s="10">
        <v>2</v>
      </c>
    </row>
    <row r="38" spans="2:16" s="7" customFormat="1" ht="18" customHeight="1" x14ac:dyDescent="0.3">
      <c r="B38" s="118" t="s">
        <v>2</v>
      </c>
      <c r="C38" s="2">
        <v>102</v>
      </c>
      <c r="D38" s="2" t="s">
        <v>58</v>
      </c>
      <c r="E38" s="2" t="s">
        <v>59</v>
      </c>
      <c r="F38" s="110" t="s">
        <v>974</v>
      </c>
      <c r="G38" s="2" t="s">
        <v>35</v>
      </c>
      <c r="H38" s="119">
        <f t="shared" si="17"/>
        <v>46116</v>
      </c>
      <c r="I38" s="8"/>
      <c r="J38" s="10" t="s">
        <v>2</v>
      </c>
      <c r="K38" s="10">
        <v>102</v>
      </c>
      <c r="L38" s="11">
        <v>46116</v>
      </c>
      <c r="M38" s="10" t="s">
        <v>59</v>
      </c>
      <c r="N38" s="10" t="s">
        <v>68</v>
      </c>
      <c r="O38" s="10" t="s">
        <v>70</v>
      </c>
      <c r="P38" s="10">
        <v>2</v>
      </c>
    </row>
    <row r="39" spans="2:16" s="7" customFormat="1" ht="18" customHeight="1" x14ac:dyDescent="0.3">
      <c r="B39" s="118" t="s">
        <v>2</v>
      </c>
      <c r="C39" s="2">
        <v>102</v>
      </c>
      <c r="D39" s="2" t="s">
        <v>58</v>
      </c>
      <c r="E39" s="2" t="s">
        <v>59</v>
      </c>
      <c r="F39" s="110" t="s">
        <v>975</v>
      </c>
      <c r="G39" s="2" t="s">
        <v>35</v>
      </c>
      <c r="H39" s="119">
        <f t="shared" si="17"/>
        <v>46116</v>
      </c>
      <c r="I39" s="8"/>
      <c r="J39" s="10" t="s">
        <v>2</v>
      </c>
      <c r="K39" s="10">
        <v>102</v>
      </c>
      <c r="L39" s="11">
        <v>46116</v>
      </c>
      <c r="M39" s="10" t="s">
        <v>60</v>
      </c>
      <c r="N39" s="10" t="s">
        <v>35</v>
      </c>
      <c r="O39" s="10" t="s">
        <v>974</v>
      </c>
      <c r="P39" s="10">
        <v>1</v>
      </c>
    </row>
    <row r="40" spans="2:16" s="7" customFormat="1" ht="18" customHeight="1" x14ac:dyDescent="0.3">
      <c r="B40" s="118" t="s">
        <v>2</v>
      </c>
      <c r="C40" s="2">
        <v>102</v>
      </c>
      <c r="D40" s="2" t="s">
        <v>58</v>
      </c>
      <c r="E40" s="2" t="s">
        <v>59</v>
      </c>
      <c r="F40" s="110" t="s">
        <v>976</v>
      </c>
      <c r="G40" s="2" t="s">
        <v>35</v>
      </c>
      <c r="H40" s="119">
        <f t="shared" si="17"/>
        <v>46116</v>
      </c>
      <c r="I40" s="8"/>
      <c r="J40" s="10" t="s">
        <v>2</v>
      </c>
      <c r="K40" s="10">
        <v>102</v>
      </c>
      <c r="L40" s="11">
        <v>46116</v>
      </c>
      <c r="M40" s="10" t="s">
        <v>60</v>
      </c>
      <c r="N40" s="10" t="s">
        <v>35</v>
      </c>
      <c r="O40" s="10" t="s">
        <v>975</v>
      </c>
      <c r="P40" s="10">
        <v>2</v>
      </c>
    </row>
    <row r="41" spans="2:16" s="7" customFormat="1" ht="18" customHeight="1" x14ac:dyDescent="0.3">
      <c r="B41" s="118" t="s">
        <v>2</v>
      </c>
      <c r="C41" s="2">
        <v>102</v>
      </c>
      <c r="D41" s="2" t="s">
        <v>58</v>
      </c>
      <c r="E41" s="2" t="s">
        <v>59</v>
      </c>
      <c r="F41" s="110" t="s">
        <v>977</v>
      </c>
      <c r="G41" s="2" t="s">
        <v>35</v>
      </c>
      <c r="H41" s="119">
        <f t="shared" si="17"/>
        <v>46116</v>
      </c>
      <c r="I41" s="8"/>
      <c r="J41" s="10" t="s">
        <v>2</v>
      </c>
      <c r="K41" s="10">
        <v>102</v>
      </c>
      <c r="L41" s="11">
        <v>46116</v>
      </c>
      <c r="M41" s="10" t="s">
        <v>60</v>
      </c>
      <c r="N41" s="10" t="s">
        <v>35</v>
      </c>
      <c r="O41" s="10" t="s">
        <v>976</v>
      </c>
      <c r="P41" s="10">
        <v>2</v>
      </c>
    </row>
    <row r="42" spans="2:16" s="7" customFormat="1" ht="18" customHeight="1" x14ac:dyDescent="0.3">
      <c r="B42" s="118" t="s">
        <v>2</v>
      </c>
      <c r="C42" s="2">
        <v>102</v>
      </c>
      <c r="D42" s="2" t="s">
        <v>58</v>
      </c>
      <c r="E42" s="2" t="s">
        <v>59</v>
      </c>
      <c r="F42" s="110" t="s">
        <v>978</v>
      </c>
      <c r="G42" s="2" t="s">
        <v>35</v>
      </c>
      <c r="H42" s="119">
        <f t="shared" si="17"/>
        <v>46116</v>
      </c>
      <c r="I42" s="8"/>
      <c r="J42" s="10" t="s">
        <v>2</v>
      </c>
      <c r="K42" s="10">
        <v>102</v>
      </c>
      <c r="L42" s="11">
        <v>46116</v>
      </c>
      <c r="M42" s="10" t="s">
        <v>60</v>
      </c>
      <c r="N42" s="10" t="s">
        <v>35</v>
      </c>
      <c r="O42" s="10" t="s">
        <v>977</v>
      </c>
      <c r="P42" s="10">
        <v>1</v>
      </c>
    </row>
    <row r="43" spans="2:16" s="7" customFormat="1" ht="18" customHeight="1" thickBot="1" x14ac:dyDescent="0.35">
      <c r="B43" s="120" t="s">
        <v>2</v>
      </c>
      <c r="C43" s="121">
        <v>102</v>
      </c>
      <c r="D43" s="121" t="s">
        <v>58</v>
      </c>
      <c r="E43" s="121" t="s">
        <v>59</v>
      </c>
      <c r="F43" s="122" t="s">
        <v>979</v>
      </c>
      <c r="G43" s="121" t="s">
        <v>35</v>
      </c>
      <c r="H43" s="123">
        <f t="shared" si="17"/>
        <v>46116</v>
      </c>
      <c r="I43" s="8"/>
      <c r="J43" s="10" t="s">
        <v>2</v>
      </c>
      <c r="K43" s="10">
        <v>102</v>
      </c>
      <c r="L43" s="11">
        <v>46116</v>
      </c>
      <c r="M43" s="10" t="s">
        <v>60</v>
      </c>
      <c r="N43" s="10" t="s">
        <v>35</v>
      </c>
      <c r="O43" s="10" t="s">
        <v>978</v>
      </c>
      <c r="P43" s="10">
        <v>1</v>
      </c>
    </row>
    <row r="44" spans="2:16" s="7" customFormat="1" ht="18" customHeight="1" x14ac:dyDescent="0.3">
      <c r="B44" s="124" t="s">
        <v>2</v>
      </c>
      <c r="C44" s="112">
        <v>102</v>
      </c>
      <c r="D44" s="2" t="s">
        <v>61</v>
      </c>
      <c r="E44" s="112" t="s">
        <v>59</v>
      </c>
      <c r="F44" s="113" t="s">
        <v>974</v>
      </c>
      <c r="G44" s="112" t="s">
        <v>68</v>
      </c>
      <c r="H44" s="125">
        <f t="shared" si="17"/>
        <v>46116</v>
      </c>
      <c r="I44" s="8"/>
      <c r="J44" s="10" t="s">
        <v>2</v>
      </c>
      <c r="K44" s="10">
        <v>102</v>
      </c>
      <c r="L44" s="11">
        <v>46116</v>
      </c>
      <c r="M44" s="10" t="s">
        <v>60</v>
      </c>
      <c r="N44" s="10" t="s">
        <v>35</v>
      </c>
      <c r="O44" s="10" t="s">
        <v>979</v>
      </c>
      <c r="P44" s="10">
        <v>1</v>
      </c>
    </row>
    <row r="45" spans="2:16" s="7" customFormat="1" ht="18" customHeight="1" x14ac:dyDescent="0.3">
      <c r="B45" s="118" t="s">
        <v>2</v>
      </c>
      <c r="C45" s="2">
        <v>102</v>
      </c>
      <c r="D45" s="2" t="s">
        <v>61</v>
      </c>
      <c r="E45" s="2" t="s">
        <v>59</v>
      </c>
      <c r="F45" s="110" t="s">
        <v>975</v>
      </c>
      <c r="G45" s="2" t="s">
        <v>68</v>
      </c>
      <c r="H45" s="119">
        <f t="shared" si="17"/>
        <v>46116</v>
      </c>
      <c r="I45" s="8"/>
      <c r="J45" s="10" t="s">
        <v>2</v>
      </c>
      <c r="K45" s="10">
        <v>102</v>
      </c>
      <c r="L45" s="11">
        <v>46116</v>
      </c>
      <c r="M45" s="10" t="s">
        <v>60</v>
      </c>
      <c r="N45" s="10" t="s">
        <v>35</v>
      </c>
      <c r="O45" s="10" t="s">
        <v>69</v>
      </c>
      <c r="P45" s="10">
        <v>2</v>
      </c>
    </row>
    <row r="46" spans="2:16" s="7" customFormat="1" ht="18" customHeight="1" x14ac:dyDescent="0.3">
      <c r="B46" s="118" t="s">
        <v>2</v>
      </c>
      <c r="C46" s="2">
        <v>102</v>
      </c>
      <c r="D46" s="2" t="s">
        <v>61</v>
      </c>
      <c r="E46" s="2" t="s">
        <v>59</v>
      </c>
      <c r="F46" s="110" t="s">
        <v>976</v>
      </c>
      <c r="G46" s="2" t="s">
        <v>68</v>
      </c>
      <c r="H46" s="119">
        <f t="shared" si="17"/>
        <v>46116</v>
      </c>
      <c r="I46" s="8"/>
      <c r="J46" s="10" t="s">
        <v>2</v>
      </c>
      <c r="K46" s="10">
        <v>102</v>
      </c>
      <c r="L46" s="11">
        <v>46116</v>
      </c>
      <c r="M46" s="10" t="s">
        <v>60</v>
      </c>
      <c r="N46" s="10" t="s">
        <v>35</v>
      </c>
      <c r="O46" s="10" t="s">
        <v>70</v>
      </c>
      <c r="P46" s="10">
        <v>2</v>
      </c>
    </row>
    <row r="47" spans="2:16" s="7" customFormat="1" ht="18" customHeight="1" x14ac:dyDescent="0.3">
      <c r="B47" s="118" t="s">
        <v>2</v>
      </c>
      <c r="C47" s="2">
        <v>102</v>
      </c>
      <c r="D47" s="2" t="s">
        <v>61</v>
      </c>
      <c r="E47" s="2" t="s">
        <v>59</v>
      </c>
      <c r="F47" s="110" t="s">
        <v>977</v>
      </c>
      <c r="G47" s="2" t="s">
        <v>68</v>
      </c>
      <c r="H47" s="119">
        <f t="shared" si="17"/>
        <v>46116</v>
      </c>
      <c r="I47" s="8"/>
      <c r="J47" s="10" t="s">
        <v>2</v>
      </c>
      <c r="K47" s="10">
        <v>102</v>
      </c>
      <c r="L47" s="11">
        <v>46116</v>
      </c>
      <c r="M47" s="10" t="s">
        <v>60</v>
      </c>
      <c r="N47" s="10" t="s">
        <v>68</v>
      </c>
      <c r="O47" s="10" t="s">
        <v>974</v>
      </c>
      <c r="P47" s="10">
        <v>1</v>
      </c>
    </row>
    <row r="48" spans="2:16" s="7" customFormat="1" ht="18" customHeight="1" x14ac:dyDescent="0.3">
      <c r="B48" s="118" t="s">
        <v>2</v>
      </c>
      <c r="C48" s="2">
        <v>102</v>
      </c>
      <c r="D48" s="2" t="s">
        <v>61</v>
      </c>
      <c r="E48" s="2" t="s">
        <v>59</v>
      </c>
      <c r="F48" s="110" t="s">
        <v>978</v>
      </c>
      <c r="G48" s="2" t="s">
        <v>68</v>
      </c>
      <c r="H48" s="119">
        <f t="shared" si="17"/>
        <v>46116</v>
      </c>
      <c r="I48" s="8"/>
      <c r="J48" s="10" t="s">
        <v>2</v>
      </c>
      <c r="K48" s="10">
        <v>102</v>
      </c>
      <c r="L48" s="11">
        <v>46116</v>
      </c>
      <c r="M48" s="10" t="s">
        <v>60</v>
      </c>
      <c r="N48" s="10" t="s">
        <v>68</v>
      </c>
      <c r="O48" s="10" t="s">
        <v>975</v>
      </c>
      <c r="P48" s="10">
        <v>2</v>
      </c>
    </row>
    <row r="49" spans="2:16" s="7" customFormat="1" ht="18" customHeight="1" x14ac:dyDescent="0.3">
      <c r="B49" s="118" t="s">
        <v>2</v>
      </c>
      <c r="C49" s="2">
        <v>102</v>
      </c>
      <c r="D49" s="2" t="s">
        <v>61</v>
      </c>
      <c r="E49" s="2" t="s">
        <v>59</v>
      </c>
      <c r="F49" s="110" t="s">
        <v>979</v>
      </c>
      <c r="G49" s="2" t="s">
        <v>68</v>
      </c>
      <c r="H49" s="119">
        <f t="shared" si="17"/>
        <v>46116</v>
      </c>
      <c r="J49" s="10" t="s">
        <v>2</v>
      </c>
      <c r="K49" s="10">
        <v>102</v>
      </c>
      <c r="L49" s="11">
        <v>46116</v>
      </c>
      <c r="M49" s="10" t="s">
        <v>60</v>
      </c>
      <c r="N49" s="10" t="s">
        <v>68</v>
      </c>
      <c r="O49" s="10" t="s">
        <v>976</v>
      </c>
      <c r="P49" s="10">
        <v>2</v>
      </c>
    </row>
    <row r="50" spans="2:16" s="7" customFormat="1" ht="18" customHeight="1" x14ac:dyDescent="0.3">
      <c r="B50" s="118" t="s">
        <v>2</v>
      </c>
      <c r="C50" s="2">
        <v>102</v>
      </c>
      <c r="D50" s="2" t="s">
        <v>61</v>
      </c>
      <c r="E50" s="2" t="s">
        <v>59</v>
      </c>
      <c r="F50" s="110" t="s">
        <v>69</v>
      </c>
      <c r="G50" s="2" t="s">
        <v>68</v>
      </c>
      <c r="H50" s="119">
        <f t="shared" si="17"/>
        <v>46116</v>
      </c>
      <c r="J50" s="10" t="s">
        <v>2</v>
      </c>
      <c r="K50" s="10">
        <v>102</v>
      </c>
      <c r="L50" s="11">
        <v>46116</v>
      </c>
      <c r="M50" s="10" t="s">
        <v>60</v>
      </c>
      <c r="N50" s="10" t="s">
        <v>68</v>
      </c>
      <c r="O50" s="10" t="s">
        <v>977</v>
      </c>
      <c r="P50" s="10">
        <v>2</v>
      </c>
    </row>
    <row r="51" spans="2:16" s="7" customFormat="1" ht="18" customHeight="1" x14ac:dyDescent="0.3">
      <c r="B51" s="118" t="s">
        <v>2</v>
      </c>
      <c r="C51" s="2">
        <v>102</v>
      </c>
      <c r="D51" s="2" t="s">
        <v>61</v>
      </c>
      <c r="E51" s="2" t="s">
        <v>59</v>
      </c>
      <c r="F51" s="110" t="s">
        <v>70</v>
      </c>
      <c r="G51" s="2" t="s">
        <v>68</v>
      </c>
      <c r="H51" s="119">
        <f t="shared" si="17"/>
        <v>46116</v>
      </c>
      <c r="J51" s="10" t="s">
        <v>2</v>
      </c>
      <c r="K51" s="10">
        <v>102</v>
      </c>
      <c r="L51" s="11">
        <v>46116</v>
      </c>
      <c r="M51" s="10" t="s">
        <v>60</v>
      </c>
      <c r="N51" s="10" t="s">
        <v>68</v>
      </c>
      <c r="O51" s="10" t="s">
        <v>978</v>
      </c>
      <c r="P51" s="10">
        <v>2</v>
      </c>
    </row>
    <row r="52" spans="2:16" s="7" customFormat="1" ht="18" customHeight="1" x14ac:dyDescent="0.3">
      <c r="B52" s="118" t="s">
        <v>2</v>
      </c>
      <c r="C52" s="2">
        <v>102</v>
      </c>
      <c r="D52" s="2" t="s">
        <v>61</v>
      </c>
      <c r="E52" s="2" t="s">
        <v>59</v>
      </c>
      <c r="F52" s="110" t="s">
        <v>974</v>
      </c>
      <c r="G52" s="2" t="s">
        <v>68</v>
      </c>
      <c r="H52" s="119">
        <f t="shared" si="17"/>
        <v>46116</v>
      </c>
      <c r="J52" s="10" t="s">
        <v>2</v>
      </c>
      <c r="K52" s="10">
        <v>102</v>
      </c>
      <c r="L52" s="11">
        <v>46116</v>
      </c>
      <c r="M52" s="10" t="s">
        <v>60</v>
      </c>
      <c r="N52" s="10" t="s">
        <v>68</v>
      </c>
      <c r="O52" s="10" t="s">
        <v>979</v>
      </c>
      <c r="P52" s="10">
        <v>2</v>
      </c>
    </row>
    <row r="53" spans="2:16" s="7" customFormat="1" ht="18" customHeight="1" x14ac:dyDescent="0.3">
      <c r="B53" s="118" t="s">
        <v>2</v>
      </c>
      <c r="C53" s="2">
        <v>102</v>
      </c>
      <c r="D53" s="2" t="s">
        <v>61</v>
      </c>
      <c r="E53" s="2" t="s">
        <v>59</v>
      </c>
      <c r="F53" s="110" t="s">
        <v>975</v>
      </c>
      <c r="G53" s="2" t="s">
        <v>68</v>
      </c>
      <c r="H53" s="119">
        <f t="shared" si="17"/>
        <v>46116</v>
      </c>
      <c r="J53" s="10" t="s">
        <v>2</v>
      </c>
      <c r="K53" s="10">
        <v>102</v>
      </c>
      <c r="L53" s="11">
        <v>46116</v>
      </c>
      <c r="M53" s="10" t="s">
        <v>60</v>
      </c>
      <c r="N53" s="10" t="s">
        <v>68</v>
      </c>
      <c r="O53" s="10" t="s">
        <v>69</v>
      </c>
      <c r="P53" s="10">
        <v>2</v>
      </c>
    </row>
    <row r="54" spans="2:16" s="7" customFormat="1" ht="18" customHeight="1" x14ac:dyDescent="0.3">
      <c r="B54" s="118" t="s">
        <v>2</v>
      </c>
      <c r="C54" s="2">
        <v>102</v>
      </c>
      <c r="D54" s="2" t="s">
        <v>61</v>
      </c>
      <c r="E54" s="2" t="s">
        <v>59</v>
      </c>
      <c r="F54" s="110" t="s">
        <v>976</v>
      </c>
      <c r="G54" s="2" t="s">
        <v>68</v>
      </c>
      <c r="H54" s="119">
        <f t="shared" si="17"/>
        <v>46116</v>
      </c>
      <c r="J54" s="10" t="s">
        <v>2</v>
      </c>
      <c r="K54" s="10">
        <v>102</v>
      </c>
      <c r="L54" s="11">
        <v>46116</v>
      </c>
      <c r="M54" s="10" t="s">
        <v>60</v>
      </c>
      <c r="N54" s="10" t="s">
        <v>68</v>
      </c>
      <c r="O54" s="10" t="s">
        <v>70</v>
      </c>
      <c r="P54" s="10">
        <v>2</v>
      </c>
    </row>
    <row r="55" spans="2:16" s="7" customFormat="1" ht="18" customHeight="1" x14ac:dyDescent="0.3">
      <c r="B55" s="118" t="s">
        <v>2</v>
      </c>
      <c r="C55" s="2">
        <v>102</v>
      </c>
      <c r="D55" s="2" t="s">
        <v>61</v>
      </c>
      <c r="E55" s="2" t="s">
        <v>59</v>
      </c>
      <c r="F55" s="110" t="s">
        <v>977</v>
      </c>
      <c r="G55" s="2" t="s">
        <v>68</v>
      </c>
      <c r="H55" s="119">
        <f t="shared" si="17"/>
        <v>46116</v>
      </c>
      <c r="J55" s="10" t="s">
        <v>62</v>
      </c>
      <c r="K55" s="10"/>
      <c r="L55" s="10"/>
      <c r="M55" s="10"/>
      <c r="N55" s="10"/>
      <c r="O55" s="10"/>
      <c r="P55" s="10">
        <v>67</v>
      </c>
    </row>
    <row r="56" spans="2:16" s="7" customFormat="1" ht="18" customHeight="1" x14ac:dyDescent="0.25">
      <c r="B56" s="118" t="s">
        <v>2</v>
      </c>
      <c r="C56" s="2">
        <v>102</v>
      </c>
      <c r="D56" s="2" t="s">
        <v>61</v>
      </c>
      <c r="E56" s="2" t="s">
        <v>59</v>
      </c>
      <c r="F56" s="110" t="s">
        <v>978</v>
      </c>
      <c r="G56" s="2" t="s">
        <v>68</v>
      </c>
      <c r="H56" s="119">
        <f t="shared" si="17"/>
        <v>46116</v>
      </c>
    </row>
    <row r="57" spans="2:16" s="7" customFormat="1" ht="18" customHeight="1" x14ac:dyDescent="0.25">
      <c r="B57" s="118" t="s">
        <v>2</v>
      </c>
      <c r="C57" s="2">
        <v>102</v>
      </c>
      <c r="D57" s="2" t="s">
        <v>61</v>
      </c>
      <c r="E57" s="2" t="s">
        <v>59</v>
      </c>
      <c r="F57" s="110" t="s">
        <v>979</v>
      </c>
      <c r="G57" s="2" t="s">
        <v>68</v>
      </c>
      <c r="H57" s="119">
        <f t="shared" si="17"/>
        <v>46116</v>
      </c>
    </row>
    <row r="58" spans="2:16" s="7" customFormat="1" ht="18" customHeight="1" x14ac:dyDescent="0.25">
      <c r="B58" s="118" t="s">
        <v>2</v>
      </c>
      <c r="C58" s="2">
        <v>102</v>
      </c>
      <c r="D58" s="2" t="s">
        <v>61</v>
      </c>
      <c r="E58" s="2" t="s">
        <v>59</v>
      </c>
      <c r="F58" s="110" t="s">
        <v>69</v>
      </c>
      <c r="G58" s="2" t="s">
        <v>68</v>
      </c>
      <c r="H58" s="119">
        <f t="shared" si="17"/>
        <v>46116</v>
      </c>
    </row>
    <row r="59" spans="2:16" s="7" customFormat="1" ht="18" customHeight="1" x14ac:dyDescent="0.25">
      <c r="B59" s="118" t="s">
        <v>2</v>
      </c>
      <c r="C59" s="2">
        <v>102</v>
      </c>
      <c r="D59" s="2" t="s">
        <v>61</v>
      </c>
      <c r="E59" s="2" t="s">
        <v>59</v>
      </c>
      <c r="F59" s="110" t="s">
        <v>70</v>
      </c>
      <c r="G59" s="2" t="s">
        <v>68</v>
      </c>
      <c r="H59" s="119">
        <f t="shared" si="17"/>
        <v>46116</v>
      </c>
    </row>
    <row r="60" spans="2:16" s="7" customFormat="1" ht="18" customHeight="1" x14ac:dyDescent="0.25">
      <c r="B60" s="118" t="s">
        <v>2</v>
      </c>
      <c r="C60" s="2">
        <v>102</v>
      </c>
      <c r="D60" s="2" t="s">
        <v>61</v>
      </c>
      <c r="E60" s="2" t="s">
        <v>59</v>
      </c>
      <c r="F60" s="110" t="s">
        <v>974</v>
      </c>
      <c r="G60" s="2" t="s">
        <v>68</v>
      </c>
      <c r="H60" s="119">
        <f t="shared" si="17"/>
        <v>46116</v>
      </c>
    </row>
    <row r="61" spans="2:16" s="7" customFormat="1" ht="18" customHeight="1" thickBot="1" x14ac:dyDescent="0.3">
      <c r="B61" s="120" t="s">
        <v>2</v>
      </c>
      <c r="C61" s="121">
        <v>102</v>
      </c>
      <c r="D61" s="121" t="s">
        <v>61</v>
      </c>
      <c r="E61" s="121" t="s">
        <v>59</v>
      </c>
      <c r="F61" s="122" t="s">
        <v>975</v>
      </c>
      <c r="G61" s="121" t="s">
        <v>68</v>
      </c>
      <c r="H61" s="123">
        <f t="shared" si="17"/>
        <v>46116</v>
      </c>
    </row>
    <row r="62" spans="2:16" s="7" customFormat="1" ht="18" customHeight="1" x14ac:dyDescent="0.25">
      <c r="B62" s="114" t="s">
        <v>2</v>
      </c>
      <c r="C62" s="115">
        <v>102</v>
      </c>
      <c r="D62" s="115" t="s">
        <v>58</v>
      </c>
      <c r="E62" s="115" t="s">
        <v>60</v>
      </c>
      <c r="F62" s="116" t="s">
        <v>69</v>
      </c>
      <c r="G62" s="115" t="s">
        <v>35</v>
      </c>
      <c r="H62" s="117">
        <f t="shared" si="17"/>
        <v>46116</v>
      </c>
    </row>
    <row r="63" spans="2:16" s="7" customFormat="1" ht="18" customHeight="1" x14ac:dyDescent="0.25">
      <c r="B63" s="118" t="s">
        <v>2</v>
      </c>
      <c r="C63" s="2">
        <v>102</v>
      </c>
      <c r="D63" s="2" t="s">
        <v>58</v>
      </c>
      <c r="E63" s="2" t="s">
        <v>60</v>
      </c>
      <c r="F63" s="110" t="s">
        <v>974</v>
      </c>
      <c r="G63" s="2" t="s">
        <v>35</v>
      </c>
      <c r="H63" s="119">
        <f t="shared" si="17"/>
        <v>46116</v>
      </c>
    </row>
    <row r="64" spans="2:16" s="7" customFormat="1" ht="18" customHeight="1" x14ac:dyDescent="0.25">
      <c r="B64" s="118" t="s">
        <v>2</v>
      </c>
      <c r="C64" s="2">
        <v>102</v>
      </c>
      <c r="D64" s="2" t="s">
        <v>58</v>
      </c>
      <c r="E64" s="2" t="s">
        <v>60</v>
      </c>
      <c r="F64" s="110" t="s">
        <v>70</v>
      </c>
      <c r="G64" s="2" t="s">
        <v>35</v>
      </c>
      <c r="H64" s="119">
        <f t="shared" si="17"/>
        <v>46116</v>
      </c>
    </row>
    <row r="65" spans="2:8" s="7" customFormat="1" ht="18" customHeight="1" x14ac:dyDescent="0.25">
      <c r="B65" s="118" t="s">
        <v>2</v>
      </c>
      <c r="C65" s="2">
        <v>102</v>
      </c>
      <c r="D65" s="2" t="s">
        <v>58</v>
      </c>
      <c r="E65" s="2" t="s">
        <v>60</v>
      </c>
      <c r="F65" s="110" t="s">
        <v>975</v>
      </c>
      <c r="G65" s="2" t="s">
        <v>35</v>
      </c>
      <c r="H65" s="119">
        <f t="shared" si="17"/>
        <v>46116</v>
      </c>
    </row>
    <row r="66" spans="2:8" s="7" customFormat="1" ht="18" customHeight="1" x14ac:dyDescent="0.25">
      <c r="B66" s="118" t="s">
        <v>2</v>
      </c>
      <c r="C66" s="2">
        <v>102</v>
      </c>
      <c r="D66" s="2" t="s">
        <v>58</v>
      </c>
      <c r="E66" s="2" t="s">
        <v>60</v>
      </c>
      <c r="F66" s="110" t="s">
        <v>976</v>
      </c>
      <c r="G66" s="2" t="s">
        <v>35</v>
      </c>
      <c r="H66" s="119">
        <f t="shared" si="17"/>
        <v>46116</v>
      </c>
    </row>
    <row r="67" spans="2:8" s="7" customFormat="1" ht="18" customHeight="1" x14ac:dyDescent="0.25">
      <c r="B67" s="118" t="s">
        <v>2</v>
      </c>
      <c r="C67" s="2">
        <v>102</v>
      </c>
      <c r="D67" s="2" t="s">
        <v>58</v>
      </c>
      <c r="E67" s="2" t="s">
        <v>60</v>
      </c>
      <c r="F67" s="110" t="s">
        <v>978</v>
      </c>
      <c r="G67" s="2" t="s">
        <v>35</v>
      </c>
      <c r="H67" s="119">
        <f t="shared" si="17"/>
        <v>46116</v>
      </c>
    </row>
    <row r="68" spans="2:8" s="7" customFormat="1" ht="18" customHeight="1" x14ac:dyDescent="0.25">
      <c r="B68" s="118" t="s">
        <v>2</v>
      </c>
      <c r="C68" s="2">
        <v>102</v>
      </c>
      <c r="D68" s="2" t="s">
        <v>58</v>
      </c>
      <c r="E68" s="2" t="s">
        <v>60</v>
      </c>
      <c r="F68" s="110" t="s">
        <v>977</v>
      </c>
      <c r="G68" s="2" t="s">
        <v>35</v>
      </c>
      <c r="H68" s="119">
        <f t="shared" si="17"/>
        <v>46116</v>
      </c>
    </row>
    <row r="69" spans="2:8" s="7" customFormat="1" ht="18" customHeight="1" x14ac:dyDescent="0.25">
      <c r="B69" s="118" t="s">
        <v>2</v>
      </c>
      <c r="C69" s="2">
        <v>102</v>
      </c>
      <c r="D69" s="2" t="s">
        <v>58</v>
      </c>
      <c r="E69" s="2" t="s">
        <v>60</v>
      </c>
      <c r="F69" s="110" t="s">
        <v>979</v>
      </c>
      <c r="G69" s="2" t="s">
        <v>35</v>
      </c>
      <c r="H69" s="119">
        <f t="shared" si="17"/>
        <v>46116</v>
      </c>
    </row>
    <row r="70" spans="2:8" s="7" customFormat="1" ht="18" customHeight="1" x14ac:dyDescent="0.25">
      <c r="B70" s="118" t="s">
        <v>2</v>
      </c>
      <c r="C70" s="2">
        <v>102</v>
      </c>
      <c r="D70" s="2" t="s">
        <v>58</v>
      </c>
      <c r="E70" s="2" t="s">
        <v>60</v>
      </c>
      <c r="F70" s="110" t="s">
        <v>69</v>
      </c>
      <c r="G70" s="2" t="s">
        <v>35</v>
      </c>
      <c r="H70" s="119">
        <f t="shared" si="17"/>
        <v>46116</v>
      </c>
    </row>
    <row r="71" spans="2:8" s="7" customFormat="1" ht="18" customHeight="1" x14ac:dyDescent="0.25">
      <c r="B71" s="118" t="s">
        <v>2</v>
      </c>
      <c r="C71" s="2">
        <v>102</v>
      </c>
      <c r="D71" s="2" t="s">
        <v>58</v>
      </c>
      <c r="E71" s="2" t="s">
        <v>60</v>
      </c>
      <c r="F71" s="110" t="s">
        <v>70</v>
      </c>
      <c r="G71" s="2" t="s">
        <v>35</v>
      </c>
      <c r="H71" s="119">
        <f t="shared" si="17"/>
        <v>46116</v>
      </c>
    </row>
    <row r="72" spans="2:8" s="7" customFormat="1" ht="18" customHeight="1" x14ac:dyDescent="0.25">
      <c r="B72" s="118" t="s">
        <v>2</v>
      </c>
      <c r="C72" s="2">
        <v>102</v>
      </c>
      <c r="D72" s="2" t="s">
        <v>58</v>
      </c>
      <c r="E72" s="2" t="s">
        <v>60</v>
      </c>
      <c r="F72" s="110" t="s">
        <v>975</v>
      </c>
      <c r="G72" s="2" t="s">
        <v>35</v>
      </c>
      <c r="H72" s="119">
        <f t="shared" si="17"/>
        <v>46116</v>
      </c>
    </row>
    <row r="73" spans="2:8" s="7" customFormat="1" ht="18" customHeight="1" thickBot="1" x14ac:dyDescent="0.3">
      <c r="B73" s="120" t="s">
        <v>2</v>
      </c>
      <c r="C73" s="121">
        <v>102</v>
      </c>
      <c r="D73" s="121" t="s">
        <v>58</v>
      </c>
      <c r="E73" s="121" t="s">
        <v>60</v>
      </c>
      <c r="F73" s="122" t="s">
        <v>976</v>
      </c>
      <c r="G73" s="121" t="s">
        <v>35</v>
      </c>
      <c r="H73" s="123">
        <f t="shared" si="17"/>
        <v>46116</v>
      </c>
    </row>
    <row r="74" spans="2:8" s="7" customFormat="1" ht="18" customHeight="1" x14ac:dyDescent="0.25">
      <c r="B74" s="114" t="s">
        <v>2</v>
      </c>
      <c r="C74" s="115">
        <v>102</v>
      </c>
      <c r="D74" s="115" t="s">
        <v>61</v>
      </c>
      <c r="E74" s="115" t="s">
        <v>60</v>
      </c>
      <c r="F74" s="116" t="s">
        <v>976</v>
      </c>
      <c r="G74" s="115" t="s">
        <v>68</v>
      </c>
      <c r="H74" s="117">
        <f t="shared" si="17"/>
        <v>46116</v>
      </c>
    </row>
    <row r="75" spans="2:8" s="7" customFormat="1" ht="18" customHeight="1" x14ac:dyDescent="0.25">
      <c r="B75" s="118" t="s">
        <v>2</v>
      </c>
      <c r="C75" s="2">
        <v>102</v>
      </c>
      <c r="D75" s="2" t="s">
        <v>61</v>
      </c>
      <c r="E75" s="2" t="s">
        <v>60</v>
      </c>
      <c r="F75" s="110" t="s">
        <v>978</v>
      </c>
      <c r="G75" s="2" t="s">
        <v>68</v>
      </c>
      <c r="H75" s="119">
        <f t="shared" si="17"/>
        <v>46116</v>
      </c>
    </row>
    <row r="76" spans="2:8" s="7" customFormat="1" ht="18" customHeight="1" x14ac:dyDescent="0.25">
      <c r="B76" s="118" t="s">
        <v>2</v>
      </c>
      <c r="C76" s="2">
        <v>102</v>
      </c>
      <c r="D76" s="2" t="s">
        <v>61</v>
      </c>
      <c r="E76" s="2" t="s">
        <v>60</v>
      </c>
      <c r="F76" s="110" t="s">
        <v>977</v>
      </c>
      <c r="G76" s="2" t="s">
        <v>68</v>
      </c>
      <c r="H76" s="119">
        <f t="shared" si="17"/>
        <v>46116</v>
      </c>
    </row>
    <row r="77" spans="2:8" s="7" customFormat="1" ht="18" customHeight="1" x14ac:dyDescent="0.25">
      <c r="B77" s="118" t="s">
        <v>2</v>
      </c>
      <c r="C77" s="2">
        <v>102</v>
      </c>
      <c r="D77" s="2" t="s">
        <v>61</v>
      </c>
      <c r="E77" s="2" t="s">
        <v>60</v>
      </c>
      <c r="F77" s="110" t="s">
        <v>979</v>
      </c>
      <c r="G77" s="2" t="s">
        <v>68</v>
      </c>
      <c r="H77" s="119">
        <f t="shared" si="17"/>
        <v>46116</v>
      </c>
    </row>
    <row r="78" spans="2:8" s="7" customFormat="1" ht="18" customHeight="1" x14ac:dyDescent="0.25">
      <c r="B78" s="118" t="s">
        <v>2</v>
      </c>
      <c r="C78" s="2">
        <v>102</v>
      </c>
      <c r="D78" s="2" t="s">
        <v>61</v>
      </c>
      <c r="E78" s="2" t="s">
        <v>60</v>
      </c>
      <c r="F78" s="110" t="s">
        <v>69</v>
      </c>
      <c r="G78" s="2" t="s">
        <v>68</v>
      </c>
      <c r="H78" s="119">
        <f t="shared" si="17"/>
        <v>46116</v>
      </c>
    </row>
    <row r="79" spans="2:8" s="7" customFormat="1" ht="18" customHeight="1" x14ac:dyDescent="0.25">
      <c r="B79" s="118" t="s">
        <v>2</v>
      </c>
      <c r="C79" s="2">
        <v>102</v>
      </c>
      <c r="D79" s="2" t="s">
        <v>61</v>
      </c>
      <c r="E79" s="2" t="s">
        <v>60</v>
      </c>
      <c r="F79" s="110" t="s">
        <v>974</v>
      </c>
      <c r="G79" s="2" t="s">
        <v>68</v>
      </c>
      <c r="H79" s="119">
        <f t="shared" si="17"/>
        <v>46116</v>
      </c>
    </row>
    <row r="80" spans="2:8" s="7" customFormat="1" ht="18" customHeight="1" x14ac:dyDescent="0.25">
      <c r="B80" s="118" t="s">
        <v>2</v>
      </c>
      <c r="C80" s="2">
        <v>102</v>
      </c>
      <c r="D80" s="2" t="s">
        <v>61</v>
      </c>
      <c r="E80" s="2" t="s">
        <v>60</v>
      </c>
      <c r="F80" s="110" t="s">
        <v>70</v>
      </c>
      <c r="G80" s="2" t="s">
        <v>68</v>
      </c>
      <c r="H80" s="119">
        <f t="shared" si="17"/>
        <v>46116</v>
      </c>
    </row>
    <row r="81" spans="2:8" s="7" customFormat="1" ht="18" customHeight="1" x14ac:dyDescent="0.25">
      <c r="B81" s="118" t="s">
        <v>2</v>
      </c>
      <c r="C81" s="2">
        <v>102</v>
      </c>
      <c r="D81" s="2" t="s">
        <v>61</v>
      </c>
      <c r="E81" s="2" t="s">
        <v>60</v>
      </c>
      <c r="F81" s="110" t="s">
        <v>975</v>
      </c>
      <c r="G81" s="2" t="s">
        <v>68</v>
      </c>
      <c r="H81" s="119">
        <f t="shared" si="17"/>
        <v>46116</v>
      </c>
    </row>
    <row r="82" spans="2:8" s="7" customFormat="1" ht="18" customHeight="1" x14ac:dyDescent="0.25">
      <c r="B82" s="118" t="s">
        <v>2</v>
      </c>
      <c r="C82" s="2">
        <v>102</v>
      </c>
      <c r="D82" s="2" t="s">
        <v>61</v>
      </c>
      <c r="E82" s="2" t="s">
        <v>60</v>
      </c>
      <c r="F82" s="110" t="s">
        <v>976</v>
      </c>
      <c r="G82" s="2" t="s">
        <v>68</v>
      </c>
      <c r="H82" s="119">
        <f t="shared" si="17"/>
        <v>46116</v>
      </c>
    </row>
    <row r="83" spans="2:8" s="7" customFormat="1" ht="18" customHeight="1" x14ac:dyDescent="0.25">
      <c r="B83" s="118" t="s">
        <v>2</v>
      </c>
      <c r="C83" s="2">
        <v>102</v>
      </c>
      <c r="D83" s="2" t="s">
        <v>61</v>
      </c>
      <c r="E83" s="2" t="s">
        <v>60</v>
      </c>
      <c r="F83" s="110" t="s">
        <v>977</v>
      </c>
      <c r="G83" s="2" t="s">
        <v>68</v>
      </c>
      <c r="H83" s="119">
        <f t="shared" si="17"/>
        <v>46116</v>
      </c>
    </row>
    <row r="84" spans="2:8" s="7" customFormat="1" ht="18" customHeight="1" x14ac:dyDescent="0.25">
      <c r="B84" s="118" t="s">
        <v>2</v>
      </c>
      <c r="C84" s="2">
        <v>102</v>
      </c>
      <c r="D84" s="2" t="s">
        <v>61</v>
      </c>
      <c r="E84" s="2" t="s">
        <v>60</v>
      </c>
      <c r="F84" s="110" t="s">
        <v>978</v>
      </c>
      <c r="G84" s="2" t="s">
        <v>68</v>
      </c>
      <c r="H84" s="119">
        <f t="shared" si="17"/>
        <v>46116</v>
      </c>
    </row>
    <row r="85" spans="2:8" s="7" customFormat="1" ht="18" customHeight="1" x14ac:dyDescent="0.25">
      <c r="B85" s="118" t="s">
        <v>2</v>
      </c>
      <c r="C85" s="2">
        <v>102</v>
      </c>
      <c r="D85" s="2" t="s">
        <v>61</v>
      </c>
      <c r="E85" s="2" t="s">
        <v>60</v>
      </c>
      <c r="F85" s="110" t="s">
        <v>979</v>
      </c>
      <c r="G85" s="2" t="s">
        <v>68</v>
      </c>
      <c r="H85" s="119">
        <f t="shared" si="17"/>
        <v>46116</v>
      </c>
    </row>
    <row r="86" spans="2:8" s="7" customFormat="1" ht="18" customHeight="1" x14ac:dyDescent="0.25">
      <c r="B86" s="118" t="s">
        <v>2</v>
      </c>
      <c r="C86" s="2">
        <v>102</v>
      </c>
      <c r="D86" s="2" t="s">
        <v>61</v>
      </c>
      <c r="E86" s="2" t="s">
        <v>60</v>
      </c>
      <c r="F86" s="110" t="s">
        <v>69</v>
      </c>
      <c r="G86" s="2" t="s">
        <v>68</v>
      </c>
      <c r="H86" s="119">
        <f t="shared" si="17"/>
        <v>46116</v>
      </c>
    </row>
    <row r="87" spans="2:8" s="7" customFormat="1" ht="18" customHeight="1" x14ac:dyDescent="0.25">
      <c r="B87" s="118" t="s">
        <v>2</v>
      </c>
      <c r="C87" s="2">
        <v>102</v>
      </c>
      <c r="D87" s="2" t="s">
        <v>61</v>
      </c>
      <c r="E87" s="2" t="s">
        <v>60</v>
      </c>
      <c r="F87" s="110" t="s">
        <v>70</v>
      </c>
      <c r="G87" s="2" t="s">
        <v>68</v>
      </c>
      <c r="H87" s="119">
        <f t="shared" ref="H87:H88" si="18">$C$3</f>
        <v>46116</v>
      </c>
    </row>
    <row r="88" spans="2:8" s="7" customFormat="1" ht="18" customHeight="1" thickBot="1" x14ac:dyDescent="0.3">
      <c r="B88" s="120" t="s">
        <v>2</v>
      </c>
      <c r="C88" s="121">
        <v>102</v>
      </c>
      <c r="D88" s="121" t="s">
        <v>61</v>
      </c>
      <c r="E88" s="121" t="s">
        <v>60</v>
      </c>
      <c r="F88" s="122" t="s">
        <v>975</v>
      </c>
      <c r="G88" s="121" t="s">
        <v>68</v>
      </c>
      <c r="H88" s="123">
        <f t="shared" si="18"/>
        <v>46116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BM74"/>
  <sheetViews>
    <sheetView showGridLines="0" tabSelected="1" zoomScale="80" zoomScaleNormal="80" zoomScaleSheetLayoutView="80" workbookViewId="0">
      <pane xSplit="2" topLeftCell="C1" activePane="topRight" state="frozen"/>
      <selection activeCell="I14" sqref="I14"/>
      <selection pane="topRight" activeCell="F27" sqref="F27"/>
    </sheetView>
  </sheetViews>
  <sheetFormatPr defaultColWidth="12.59765625" defaultRowHeight="18" customHeight="1" outlineLevelRow="1" x14ac:dyDescent="0.25"/>
  <cols>
    <col min="1" max="1" width="2.19921875" style="126" customWidth="1"/>
    <col min="2" max="2" width="20.19921875" style="126" customWidth="1"/>
    <col min="3" max="3" width="8.59765625" style="126" customWidth="1"/>
    <col min="4" max="4" width="11.19921875" style="126" customWidth="1"/>
    <col min="5" max="5" width="11" style="126" customWidth="1"/>
    <col min="6" max="6" width="9.69921875" style="126" customWidth="1"/>
    <col min="7" max="28" width="8.69921875" style="126" customWidth="1"/>
    <col min="29" max="65" width="8.8984375" style="126" customWidth="1"/>
    <col min="66" max="66" width="2.19921875" style="126" customWidth="1"/>
    <col min="67" max="84" width="10" style="126" customWidth="1"/>
    <col min="85" max="16384" width="12.59765625" style="126"/>
  </cols>
  <sheetData>
    <row r="1" spans="1:65" s="129" customFormat="1" ht="18" customHeight="1" thickBot="1" x14ac:dyDescent="0.3">
      <c r="A1" s="126"/>
      <c r="B1" s="127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</row>
    <row r="2" spans="1:65" s="131" customFormat="1" ht="21.75" customHeight="1" x14ac:dyDescent="0.25">
      <c r="A2" s="130"/>
      <c r="B2" s="148" t="str">
        <f>Input!$B$1 &amp;"" &amp;Input!$C$1 &amp;": " &amp;Input!$C$2</f>
        <v>Route 102: Salt River Rail -  Walmer Estate -  Civic Centre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149"/>
      <c r="AK2" s="149"/>
      <c r="AL2" s="149"/>
      <c r="AM2" s="149"/>
      <c r="AN2" s="149"/>
      <c r="AO2" s="149"/>
      <c r="AP2" s="149"/>
      <c r="AQ2" s="149"/>
      <c r="AR2" s="149"/>
      <c r="AS2" s="149"/>
      <c r="AT2" s="149"/>
      <c r="AU2" s="149"/>
      <c r="AV2" s="149"/>
      <c r="AW2" s="149"/>
      <c r="AX2" s="149"/>
      <c r="AY2" s="149"/>
      <c r="AZ2" s="149"/>
      <c r="BA2" s="149"/>
      <c r="BB2" s="149"/>
      <c r="BC2" s="149"/>
      <c r="BD2" s="149"/>
      <c r="BE2" s="149"/>
      <c r="BF2" s="149"/>
      <c r="BG2" s="149"/>
      <c r="BH2" s="149"/>
      <c r="BI2" s="149"/>
      <c r="BJ2" s="154"/>
      <c r="BK2" s="147"/>
      <c r="BL2" s="147"/>
      <c r="BM2" s="147"/>
    </row>
    <row r="3" spans="1:65" s="131" customFormat="1" ht="21.75" customHeight="1" x14ac:dyDescent="0.25">
      <c r="A3" s="130"/>
      <c r="B3" s="150" t="str">
        <f>Input!$B$3 &amp;" " &amp;TEXT(Input!$C$3,"dd mmm yyyy")</f>
        <v>Timetable effective 04 Apr 2026</v>
      </c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  <c r="AS3" s="151"/>
      <c r="AT3" s="151"/>
      <c r="AU3" s="151"/>
      <c r="AV3" s="151"/>
      <c r="AW3" s="151"/>
      <c r="AX3" s="151"/>
      <c r="AY3" s="151"/>
      <c r="AZ3" s="151"/>
      <c r="BA3" s="151"/>
      <c r="BB3" s="151"/>
      <c r="BC3" s="151"/>
      <c r="BD3" s="151"/>
      <c r="BE3" s="151"/>
      <c r="BF3" s="151"/>
      <c r="BG3" s="151"/>
      <c r="BH3" s="151"/>
      <c r="BI3" s="151"/>
      <c r="BJ3" s="155"/>
      <c r="BK3" s="147"/>
      <c r="BL3" s="147"/>
      <c r="BM3" s="147"/>
    </row>
    <row r="4" spans="1:65" s="131" customFormat="1" ht="21.75" customHeight="1" thickBot="1" x14ac:dyDescent="0.3">
      <c r="A4" s="130"/>
      <c r="B4" s="152" t="s">
        <v>30</v>
      </c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A4" s="153"/>
      <c r="BB4" s="153"/>
      <c r="BC4" s="153"/>
      <c r="BD4" s="153"/>
      <c r="BE4" s="153"/>
      <c r="BF4" s="153"/>
      <c r="BG4" s="153"/>
      <c r="BH4" s="153"/>
      <c r="BI4" s="153"/>
      <c r="BJ4" s="156"/>
      <c r="BK4" s="147"/>
      <c r="BL4" s="147"/>
      <c r="BM4" s="147"/>
    </row>
    <row r="5" spans="1:65" ht="18" customHeight="1" x14ac:dyDescent="0.25">
      <c r="A5" s="128"/>
      <c r="AA5" s="129"/>
      <c r="AB5" s="129"/>
      <c r="AC5" s="129"/>
      <c r="AD5" s="129"/>
      <c r="AE5" s="129"/>
      <c r="AF5" s="129"/>
      <c r="AG5" s="129"/>
      <c r="AH5" s="129"/>
      <c r="AI5" s="129"/>
    </row>
    <row r="6" spans="1:65" s="130" customFormat="1" ht="21" customHeight="1" x14ac:dyDescent="0.25">
      <c r="A6" s="126"/>
      <c r="B6" s="137" t="s">
        <v>35</v>
      </c>
      <c r="C6" s="138" t="s">
        <v>5</v>
      </c>
      <c r="D6" s="139">
        <v>0.22222222222222221</v>
      </c>
      <c r="E6" s="139">
        <v>0.22916666666666666</v>
      </c>
      <c r="F6" s="139">
        <v>0.2361111111111111</v>
      </c>
      <c r="G6" s="139">
        <v>0.24305555555555555</v>
      </c>
      <c r="H6" s="139">
        <v>0.25</v>
      </c>
      <c r="I6" s="139">
        <v>0.25694444444444442</v>
      </c>
      <c r="J6" s="139">
        <v>0.2638888888888889</v>
      </c>
      <c r="K6" s="139">
        <v>0.27083333333333331</v>
      </c>
      <c r="L6" s="139">
        <v>0.27777777777777779</v>
      </c>
      <c r="M6" s="139">
        <v>0.28472222222222221</v>
      </c>
      <c r="N6" s="139">
        <v>0.29166666666666669</v>
      </c>
      <c r="O6" s="139">
        <v>0.2986111111111111</v>
      </c>
      <c r="P6" s="139">
        <v>0.30555555555555558</v>
      </c>
      <c r="Q6" s="139">
        <v>0.3125</v>
      </c>
      <c r="R6" s="139">
        <v>0.31944444444444442</v>
      </c>
      <c r="S6" s="139">
        <v>0.3263888888888889</v>
      </c>
      <c r="T6" s="139">
        <v>0.33611111111111114</v>
      </c>
      <c r="U6" s="139">
        <v>0.34166666666666667</v>
      </c>
      <c r="V6" s="139">
        <v>0.35208333333333336</v>
      </c>
      <c r="W6" s="139">
        <v>0.3576388888888889</v>
      </c>
      <c r="X6" s="139">
        <v>0.3659722222222222</v>
      </c>
      <c r="Y6" s="139">
        <v>0.37152777777777779</v>
      </c>
      <c r="Z6" s="139">
        <v>0.37986111111111109</v>
      </c>
      <c r="AA6" s="139">
        <v>0.39652777777777776</v>
      </c>
      <c r="AB6" s="139">
        <v>0.41041666666666665</v>
      </c>
      <c r="AC6" s="139">
        <v>0.4236111111111111</v>
      </c>
      <c r="AD6" s="139">
        <v>0.4375</v>
      </c>
      <c r="AE6" s="139">
        <v>0.4513888888888889</v>
      </c>
      <c r="AF6" s="139">
        <v>0.46597222222222223</v>
      </c>
      <c r="AG6" s="139">
        <v>0.47986111111111113</v>
      </c>
      <c r="AH6" s="139">
        <v>0.49375000000000002</v>
      </c>
      <c r="AI6" s="139">
        <v>0.50416666666666665</v>
      </c>
      <c r="AJ6" s="139">
        <v>0.52152777777777781</v>
      </c>
      <c r="AK6" s="139">
        <v>0.53194444444444444</v>
      </c>
      <c r="AL6" s="139">
        <v>0.5493055555555556</v>
      </c>
      <c r="AM6" s="139">
        <v>0.55625000000000002</v>
      </c>
      <c r="AN6" s="139">
        <v>0.57638888888888884</v>
      </c>
      <c r="AO6" s="139">
        <v>0.58333333333333337</v>
      </c>
      <c r="AP6" s="139">
        <v>0.60416666666666663</v>
      </c>
      <c r="AQ6" s="139">
        <v>0.61111111111111116</v>
      </c>
      <c r="AR6" s="139">
        <v>0.61805555555555558</v>
      </c>
      <c r="AS6" s="139">
        <v>0.625</v>
      </c>
      <c r="AT6" s="139">
        <v>0.63541666666666663</v>
      </c>
      <c r="AU6" s="139">
        <v>0.64236111111111116</v>
      </c>
      <c r="AV6" s="139">
        <v>0.64930555555555558</v>
      </c>
      <c r="AW6" s="139">
        <v>0.65763888888888888</v>
      </c>
      <c r="AX6" s="139">
        <v>0.66666666666666663</v>
      </c>
      <c r="AY6" s="139">
        <v>0.67361111111111116</v>
      </c>
      <c r="AZ6" s="139">
        <v>0.68055555555555558</v>
      </c>
      <c r="BA6" s="139">
        <v>0.69444444444444442</v>
      </c>
      <c r="BB6" s="139">
        <v>0.71388888888888891</v>
      </c>
      <c r="BC6" s="139">
        <v>0.72083333333333333</v>
      </c>
      <c r="BD6" s="139">
        <v>0.72777777777777775</v>
      </c>
      <c r="BE6" s="139">
        <v>0.73472222222222228</v>
      </c>
      <c r="BF6" s="139">
        <v>0.74513888888888891</v>
      </c>
      <c r="BG6" s="139">
        <v>0.75347222222222221</v>
      </c>
      <c r="BH6" s="139">
        <v>0.76041666666666663</v>
      </c>
      <c r="BI6" s="139">
        <v>0.78472222222222221</v>
      </c>
      <c r="BJ6" s="139">
        <v>0.80902777777777779</v>
      </c>
    </row>
    <row r="7" spans="1:65" s="132" customFormat="1" ht="18.600000000000001" customHeight="1" x14ac:dyDescent="0.25">
      <c r="B7" s="135" t="s">
        <v>6</v>
      </c>
      <c r="C7" s="134" t="s">
        <v>5</v>
      </c>
      <c r="D7" s="136" t="s">
        <v>981</v>
      </c>
      <c r="E7" s="136" t="s">
        <v>114</v>
      </c>
      <c r="F7" s="136" t="s">
        <v>290</v>
      </c>
      <c r="G7" s="139" t="s">
        <v>115</v>
      </c>
      <c r="H7" s="136" t="s">
        <v>291</v>
      </c>
      <c r="I7" s="136" t="s">
        <v>116</v>
      </c>
      <c r="J7" s="136" t="s">
        <v>292</v>
      </c>
      <c r="K7" s="136" t="s">
        <v>117</v>
      </c>
      <c r="L7" s="136" t="s">
        <v>293</v>
      </c>
      <c r="M7" s="136" t="s">
        <v>118</v>
      </c>
      <c r="N7" s="136" t="s">
        <v>294</v>
      </c>
      <c r="O7" s="136" t="s">
        <v>119</v>
      </c>
      <c r="P7" s="136" t="s">
        <v>295</v>
      </c>
      <c r="Q7" s="136" t="s">
        <v>120</v>
      </c>
      <c r="R7" s="136" t="s">
        <v>296</v>
      </c>
      <c r="S7" s="136" t="s">
        <v>121</v>
      </c>
      <c r="T7" s="136" t="s">
        <v>429</v>
      </c>
      <c r="U7" s="136" t="s">
        <v>694</v>
      </c>
      <c r="V7" s="136" t="s">
        <v>519</v>
      </c>
      <c r="W7" s="136" t="s">
        <v>831</v>
      </c>
      <c r="X7" s="136" t="s">
        <v>520</v>
      </c>
      <c r="Y7" s="136" t="s">
        <v>832</v>
      </c>
      <c r="Z7" s="136" t="s">
        <v>521</v>
      </c>
      <c r="AA7" s="136" t="s">
        <v>654</v>
      </c>
      <c r="AB7" s="136" t="s">
        <v>655</v>
      </c>
      <c r="AC7" s="136" t="s">
        <v>128</v>
      </c>
      <c r="AD7" s="136" t="s">
        <v>129</v>
      </c>
      <c r="AE7" s="136" t="s">
        <v>130</v>
      </c>
      <c r="AF7" s="136" t="s">
        <v>659</v>
      </c>
      <c r="AG7" s="136" t="s">
        <v>660</v>
      </c>
      <c r="AH7" s="136" t="s">
        <v>661</v>
      </c>
      <c r="AI7" s="136" t="s">
        <v>90</v>
      </c>
      <c r="AJ7" s="136" t="s">
        <v>663</v>
      </c>
      <c r="AK7" s="136" t="s">
        <v>92</v>
      </c>
      <c r="AL7" s="136" t="s">
        <v>665</v>
      </c>
      <c r="AM7" s="136" t="s">
        <v>357</v>
      </c>
      <c r="AN7" s="136" t="s">
        <v>139</v>
      </c>
      <c r="AO7" s="136" t="s">
        <v>315</v>
      </c>
      <c r="AP7" s="136" t="s">
        <v>141</v>
      </c>
      <c r="AQ7" s="136" t="s">
        <v>317</v>
      </c>
      <c r="AR7" s="136" t="s">
        <v>142</v>
      </c>
      <c r="AS7" s="136" t="s">
        <v>318</v>
      </c>
      <c r="AT7" s="136" t="s">
        <v>851</v>
      </c>
      <c r="AU7" s="136" t="s">
        <v>495</v>
      </c>
      <c r="AV7" s="136" t="s">
        <v>852</v>
      </c>
      <c r="AW7" s="136" t="s">
        <v>541</v>
      </c>
      <c r="AX7" s="136" t="s">
        <v>321</v>
      </c>
      <c r="AY7" s="136" t="s">
        <v>146</v>
      </c>
      <c r="AZ7" s="136" t="s">
        <v>322</v>
      </c>
      <c r="BA7" s="136" t="s">
        <v>323</v>
      </c>
      <c r="BB7" s="136" t="s">
        <v>589</v>
      </c>
      <c r="BC7" s="136" t="s">
        <v>281</v>
      </c>
      <c r="BD7" s="136" t="s">
        <v>590</v>
      </c>
      <c r="BE7" s="136" t="s">
        <v>282</v>
      </c>
      <c r="BF7" s="136" t="s">
        <v>195</v>
      </c>
      <c r="BG7" s="136" t="s">
        <v>503</v>
      </c>
      <c r="BH7" s="136" t="s">
        <v>860</v>
      </c>
      <c r="BI7" s="136" t="s">
        <v>154</v>
      </c>
      <c r="BJ7" s="136" t="s">
        <v>507</v>
      </c>
    </row>
    <row r="8" spans="1:65" ht="18" customHeight="1" x14ac:dyDescent="0.25">
      <c r="B8" s="135" t="s">
        <v>36</v>
      </c>
      <c r="C8" s="134" t="s">
        <v>5</v>
      </c>
      <c r="D8" s="136" t="s">
        <v>982</v>
      </c>
      <c r="E8" s="136" t="s">
        <v>158</v>
      </c>
      <c r="F8" s="136" t="s">
        <v>983</v>
      </c>
      <c r="G8" s="139" t="s">
        <v>159</v>
      </c>
      <c r="H8" s="136" t="s">
        <v>984</v>
      </c>
      <c r="I8" s="136" t="s">
        <v>160</v>
      </c>
      <c r="J8" s="136" t="s">
        <v>916</v>
      </c>
      <c r="K8" s="136" t="s">
        <v>161</v>
      </c>
      <c r="L8" s="136" t="s">
        <v>917</v>
      </c>
      <c r="M8" s="136" t="s">
        <v>162</v>
      </c>
      <c r="N8" s="136" t="s">
        <v>918</v>
      </c>
      <c r="O8" s="136" t="s">
        <v>163</v>
      </c>
      <c r="P8" s="136" t="s">
        <v>919</v>
      </c>
      <c r="Q8" s="136" t="s">
        <v>164</v>
      </c>
      <c r="R8" s="136" t="s">
        <v>920</v>
      </c>
      <c r="S8" s="136" t="s">
        <v>165</v>
      </c>
      <c r="T8" s="136" t="s">
        <v>518</v>
      </c>
      <c r="U8" s="136" t="s">
        <v>830</v>
      </c>
      <c r="V8" s="136" t="s">
        <v>123</v>
      </c>
      <c r="W8" s="136" t="s">
        <v>255</v>
      </c>
      <c r="X8" s="136" t="s">
        <v>124</v>
      </c>
      <c r="Y8" s="136" t="s">
        <v>256</v>
      </c>
      <c r="Z8" s="136" t="s">
        <v>125</v>
      </c>
      <c r="AA8" s="136" t="s">
        <v>790</v>
      </c>
      <c r="AB8" s="136" t="s">
        <v>791</v>
      </c>
      <c r="AC8" s="136" t="s">
        <v>172</v>
      </c>
      <c r="AD8" s="136" t="s">
        <v>173</v>
      </c>
      <c r="AE8" s="136" t="s">
        <v>174</v>
      </c>
      <c r="AF8" s="136" t="s">
        <v>795</v>
      </c>
      <c r="AG8" s="136" t="s">
        <v>796</v>
      </c>
      <c r="AH8" s="136" t="s">
        <v>797</v>
      </c>
      <c r="AI8" s="136" t="s">
        <v>618</v>
      </c>
      <c r="AJ8" s="136" t="s">
        <v>799</v>
      </c>
      <c r="AK8" s="136" t="s">
        <v>620</v>
      </c>
      <c r="AL8" s="136" t="s">
        <v>801</v>
      </c>
      <c r="AM8" s="136" t="s">
        <v>445</v>
      </c>
      <c r="AN8" s="136" t="s">
        <v>183</v>
      </c>
      <c r="AO8" s="136" t="s">
        <v>939</v>
      </c>
      <c r="AP8" s="136" t="s">
        <v>185</v>
      </c>
      <c r="AQ8" s="136" t="s">
        <v>941</v>
      </c>
      <c r="AR8" s="136" t="s">
        <v>186</v>
      </c>
      <c r="AS8" s="136" t="s">
        <v>942</v>
      </c>
      <c r="AT8" s="136" t="s">
        <v>897</v>
      </c>
      <c r="AU8" s="136" t="s">
        <v>628</v>
      </c>
      <c r="AV8" s="136" t="s">
        <v>898</v>
      </c>
      <c r="AW8" s="136" t="s">
        <v>673</v>
      </c>
      <c r="AX8" s="136" t="s">
        <v>453</v>
      </c>
      <c r="AY8" s="136" t="s">
        <v>810</v>
      </c>
      <c r="AZ8" s="136" t="s">
        <v>454</v>
      </c>
      <c r="BA8" s="136" t="s">
        <v>455</v>
      </c>
      <c r="BB8" s="136" t="s">
        <v>721</v>
      </c>
      <c r="BC8" s="136" t="s">
        <v>413</v>
      </c>
      <c r="BD8" s="136" t="s">
        <v>678</v>
      </c>
      <c r="BE8" s="136" t="s">
        <v>370</v>
      </c>
      <c r="BF8" s="136" t="s">
        <v>768</v>
      </c>
      <c r="BG8" s="136" t="s">
        <v>592</v>
      </c>
      <c r="BH8" s="136" t="s">
        <v>284</v>
      </c>
      <c r="BI8" s="136" t="s">
        <v>198</v>
      </c>
      <c r="BJ8" s="136" t="s">
        <v>596</v>
      </c>
    </row>
    <row r="9" spans="1:65" ht="18" customHeight="1" x14ac:dyDescent="0.25">
      <c r="B9" s="135" t="s">
        <v>37</v>
      </c>
      <c r="C9" s="134" t="s">
        <v>5</v>
      </c>
      <c r="D9" s="136" t="s">
        <v>985</v>
      </c>
      <c r="E9" s="136" t="s">
        <v>202</v>
      </c>
      <c r="F9" s="136" t="s">
        <v>511</v>
      </c>
      <c r="G9" s="139" t="s">
        <v>203</v>
      </c>
      <c r="H9" s="136" t="s">
        <v>512</v>
      </c>
      <c r="I9" s="136" t="s">
        <v>204</v>
      </c>
      <c r="J9" s="136" t="s">
        <v>513</v>
      </c>
      <c r="K9" s="136" t="s">
        <v>205</v>
      </c>
      <c r="L9" s="136" t="s">
        <v>514</v>
      </c>
      <c r="M9" s="136" t="s">
        <v>206</v>
      </c>
      <c r="N9" s="136" t="s">
        <v>515</v>
      </c>
      <c r="O9" s="136" t="s">
        <v>207</v>
      </c>
      <c r="P9" s="136" t="s">
        <v>516</v>
      </c>
      <c r="Q9" s="136" t="s">
        <v>208</v>
      </c>
      <c r="R9" s="136" t="s">
        <v>517</v>
      </c>
      <c r="S9" s="136" t="s">
        <v>209</v>
      </c>
      <c r="T9" s="136" t="s">
        <v>650</v>
      </c>
      <c r="U9" s="136" t="s">
        <v>876</v>
      </c>
      <c r="V9" s="136" t="s">
        <v>787</v>
      </c>
      <c r="W9" s="136" t="s">
        <v>387</v>
      </c>
      <c r="X9" s="136" t="s">
        <v>788</v>
      </c>
      <c r="Y9" s="136" t="s">
        <v>388</v>
      </c>
      <c r="Z9" s="136" t="s">
        <v>789</v>
      </c>
      <c r="AA9" s="136" t="s">
        <v>258</v>
      </c>
      <c r="AB9" s="136" t="s">
        <v>259</v>
      </c>
      <c r="AC9" s="136" t="s">
        <v>216</v>
      </c>
      <c r="AD9" s="136" t="s">
        <v>217</v>
      </c>
      <c r="AE9" s="136" t="s">
        <v>218</v>
      </c>
      <c r="AF9" s="136" t="s">
        <v>263</v>
      </c>
      <c r="AG9" s="136" t="s">
        <v>264</v>
      </c>
      <c r="AH9" s="136" t="s">
        <v>265</v>
      </c>
      <c r="AI9" s="136" t="s">
        <v>178</v>
      </c>
      <c r="AJ9" s="136" t="s">
        <v>267</v>
      </c>
      <c r="AK9" s="136" t="s">
        <v>180</v>
      </c>
      <c r="AL9" s="136" t="s">
        <v>269</v>
      </c>
      <c r="AM9" s="136" t="s">
        <v>578</v>
      </c>
      <c r="AN9" s="136" t="s">
        <v>227</v>
      </c>
      <c r="AO9" s="136" t="s">
        <v>536</v>
      </c>
      <c r="AP9" s="136" t="s">
        <v>229</v>
      </c>
      <c r="AQ9" s="136" t="s">
        <v>538</v>
      </c>
      <c r="AR9" s="136" t="s">
        <v>230</v>
      </c>
      <c r="AS9" s="136" t="s">
        <v>539</v>
      </c>
      <c r="AT9" s="136" t="s">
        <v>407</v>
      </c>
      <c r="AU9" s="136" t="s">
        <v>716</v>
      </c>
      <c r="AV9" s="136" t="s">
        <v>408</v>
      </c>
      <c r="AW9" s="136" t="s">
        <v>809</v>
      </c>
      <c r="AX9" s="136" t="s">
        <v>542</v>
      </c>
      <c r="AY9" s="136" t="s">
        <v>234</v>
      </c>
      <c r="AZ9" s="136" t="s">
        <v>543</v>
      </c>
      <c r="BA9" s="136" t="s">
        <v>544</v>
      </c>
      <c r="BB9" s="136" t="s">
        <v>857</v>
      </c>
      <c r="BC9" s="136" t="s">
        <v>501</v>
      </c>
      <c r="BD9" s="136" t="s">
        <v>858</v>
      </c>
      <c r="BE9" s="136" t="s">
        <v>502</v>
      </c>
      <c r="BF9" s="136" t="s">
        <v>327</v>
      </c>
      <c r="BG9" s="136" t="s">
        <v>724</v>
      </c>
      <c r="BH9" s="136" t="s">
        <v>416</v>
      </c>
      <c r="BI9" s="136" t="s">
        <v>242</v>
      </c>
      <c r="BJ9" s="136" t="s">
        <v>728</v>
      </c>
    </row>
    <row r="10" spans="1:65" ht="18" customHeight="1" x14ac:dyDescent="0.25">
      <c r="B10" s="135" t="s">
        <v>38</v>
      </c>
      <c r="C10" s="134" t="s">
        <v>5</v>
      </c>
      <c r="D10" s="136" t="s">
        <v>986</v>
      </c>
      <c r="E10" s="136" t="s">
        <v>246</v>
      </c>
      <c r="F10" s="136" t="s">
        <v>555</v>
      </c>
      <c r="G10" s="139" t="s">
        <v>247</v>
      </c>
      <c r="H10" s="136" t="s">
        <v>556</v>
      </c>
      <c r="I10" s="136" t="s">
        <v>248</v>
      </c>
      <c r="J10" s="136" t="s">
        <v>557</v>
      </c>
      <c r="K10" s="136" t="s">
        <v>249</v>
      </c>
      <c r="L10" s="136" t="s">
        <v>558</v>
      </c>
      <c r="M10" s="136" t="s">
        <v>250</v>
      </c>
      <c r="N10" s="136" t="s">
        <v>559</v>
      </c>
      <c r="O10" s="136" t="s">
        <v>251</v>
      </c>
      <c r="P10" s="136" t="s">
        <v>560</v>
      </c>
      <c r="Q10" s="136" t="s">
        <v>252</v>
      </c>
      <c r="R10" s="136" t="s">
        <v>561</v>
      </c>
      <c r="S10" s="136" t="s">
        <v>253</v>
      </c>
      <c r="T10" s="136" t="s">
        <v>694</v>
      </c>
      <c r="U10" s="136" t="s">
        <v>298</v>
      </c>
      <c r="V10" s="136" t="s">
        <v>831</v>
      </c>
      <c r="W10" s="136" t="s">
        <v>923</v>
      </c>
      <c r="X10" s="136" t="s">
        <v>832</v>
      </c>
      <c r="Y10" s="136" t="s">
        <v>924</v>
      </c>
      <c r="Z10" s="136" t="s">
        <v>833</v>
      </c>
      <c r="AA10" s="136" t="s">
        <v>880</v>
      </c>
      <c r="AB10" s="136" t="s">
        <v>881</v>
      </c>
      <c r="AC10" s="136" t="s">
        <v>260</v>
      </c>
      <c r="AD10" s="136" t="s">
        <v>261</v>
      </c>
      <c r="AE10" s="136" t="s">
        <v>262</v>
      </c>
      <c r="AF10" s="136" t="s">
        <v>885</v>
      </c>
      <c r="AG10" s="136" t="s">
        <v>886</v>
      </c>
      <c r="AH10" s="136" t="s">
        <v>887</v>
      </c>
      <c r="AI10" s="136" t="s">
        <v>798</v>
      </c>
      <c r="AJ10" s="136" t="s">
        <v>889</v>
      </c>
      <c r="AK10" s="136" t="s">
        <v>800</v>
      </c>
      <c r="AL10" s="136" t="s">
        <v>891</v>
      </c>
      <c r="AM10" s="136" t="s">
        <v>622</v>
      </c>
      <c r="AN10" s="136" t="s">
        <v>271</v>
      </c>
      <c r="AO10" s="136" t="s">
        <v>580</v>
      </c>
      <c r="AP10" s="136" t="s">
        <v>273</v>
      </c>
      <c r="AQ10" s="136" t="s">
        <v>582</v>
      </c>
      <c r="AR10" s="136" t="s">
        <v>274</v>
      </c>
      <c r="AS10" s="136" t="s">
        <v>583</v>
      </c>
      <c r="AT10" s="136" t="s">
        <v>451</v>
      </c>
      <c r="AU10" s="136" t="s">
        <v>808</v>
      </c>
      <c r="AV10" s="136" t="s">
        <v>452</v>
      </c>
      <c r="AW10" s="136" t="s">
        <v>762</v>
      </c>
      <c r="AX10" s="136" t="s">
        <v>630</v>
      </c>
      <c r="AY10" s="136" t="s">
        <v>900</v>
      </c>
      <c r="AZ10" s="136" t="s">
        <v>631</v>
      </c>
      <c r="BA10" s="136" t="s">
        <v>632</v>
      </c>
      <c r="BB10" s="136" t="s">
        <v>237</v>
      </c>
      <c r="BC10" s="136" t="s">
        <v>546</v>
      </c>
      <c r="BD10" s="136" t="s">
        <v>767</v>
      </c>
      <c r="BE10" s="136" t="s">
        <v>107</v>
      </c>
      <c r="BF10" s="136" t="s">
        <v>371</v>
      </c>
      <c r="BG10" s="136" t="s">
        <v>196</v>
      </c>
      <c r="BH10" s="136" t="s">
        <v>952</v>
      </c>
      <c r="BI10" s="136" t="s">
        <v>286</v>
      </c>
      <c r="BJ10" s="136" t="s">
        <v>200</v>
      </c>
    </row>
    <row r="11" spans="1:65" ht="18" customHeight="1" x14ac:dyDescent="0.25">
      <c r="B11" s="135" t="s">
        <v>39</v>
      </c>
      <c r="C11" s="134" t="s">
        <v>5</v>
      </c>
      <c r="D11" s="136" t="s">
        <v>114</v>
      </c>
      <c r="E11" s="136" t="s">
        <v>290</v>
      </c>
      <c r="F11" s="136" t="s">
        <v>115</v>
      </c>
      <c r="G11" s="139" t="s">
        <v>291</v>
      </c>
      <c r="H11" s="136" t="s">
        <v>116</v>
      </c>
      <c r="I11" s="136" t="s">
        <v>292</v>
      </c>
      <c r="J11" s="136" t="s">
        <v>117</v>
      </c>
      <c r="K11" s="136" t="s">
        <v>293</v>
      </c>
      <c r="L11" s="136" t="s">
        <v>118</v>
      </c>
      <c r="M11" s="136" t="s">
        <v>294</v>
      </c>
      <c r="N11" s="136" t="s">
        <v>119</v>
      </c>
      <c r="O11" s="136" t="s">
        <v>295</v>
      </c>
      <c r="P11" s="136" t="s">
        <v>120</v>
      </c>
      <c r="Q11" s="136" t="s">
        <v>296</v>
      </c>
      <c r="R11" s="136" t="s">
        <v>121</v>
      </c>
      <c r="S11" s="136" t="s">
        <v>297</v>
      </c>
      <c r="T11" s="136" t="s">
        <v>786</v>
      </c>
      <c r="U11" s="136" t="s">
        <v>386</v>
      </c>
      <c r="V11" s="136" t="s">
        <v>211</v>
      </c>
      <c r="W11" s="136" t="s">
        <v>475</v>
      </c>
      <c r="X11" s="136" t="s">
        <v>212</v>
      </c>
      <c r="Y11" s="136" t="s">
        <v>476</v>
      </c>
      <c r="Z11" s="136" t="s">
        <v>213</v>
      </c>
      <c r="AA11" s="136" t="s">
        <v>346</v>
      </c>
      <c r="AB11" s="136" t="s">
        <v>347</v>
      </c>
      <c r="AC11" s="136" t="s">
        <v>304</v>
      </c>
      <c r="AD11" s="136" t="s">
        <v>305</v>
      </c>
      <c r="AE11" s="136" t="s">
        <v>306</v>
      </c>
      <c r="AF11" s="136" t="s">
        <v>351</v>
      </c>
      <c r="AG11" s="136" t="s">
        <v>352</v>
      </c>
      <c r="AH11" s="136" t="s">
        <v>353</v>
      </c>
      <c r="AI11" s="136" t="s">
        <v>751</v>
      </c>
      <c r="AJ11" s="136" t="s">
        <v>355</v>
      </c>
      <c r="AK11" s="136" t="s">
        <v>753</v>
      </c>
      <c r="AL11" s="136" t="s">
        <v>357</v>
      </c>
      <c r="AM11" s="136" t="s">
        <v>666</v>
      </c>
      <c r="AN11" s="136" t="s">
        <v>315</v>
      </c>
      <c r="AO11" s="136" t="s">
        <v>140</v>
      </c>
      <c r="AP11" s="136" t="s">
        <v>317</v>
      </c>
      <c r="AQ11" s="136" t="s">
        <v>142</v>
      </c>
      <c r="AR11" s="136" t="s">
        <v>318</v>
      </c>
      <c r="AS11" s="136" t="s">
        <v>143</v>
      </c>
      <c r="AT11" s="136" t="s">
        <v>495</v>
      </c>
      <c r="AU11" s="136" t="s">
        <v>852</v>
      </c>
      <c r="AV11" s="136" t="s">
        <v>496</v>
      </c>
      <c r="AW11" s="136" t="s">
        <v>233</v>
      </c>
      <c r="AX11" s="136" t="s">
        <v>146</v>
      </c>
      <c r="AY11" s="136" t="s">
        <v>322</v>
      </c>
      <c r="AZ11" s="136" t="s">
        <v>147</v>
      </c>
      <c r="BA11" s="136" t="s">
        <v>148</v>
      </c>
      <c r="BB11" s="136" t="s">
        <v>281</v>
      </c>
      <c r="BC11" s="136" t="s">
        <v>590</v>
      </c>
      <c r="BD11" s="136" t="s">
        <v>282</v>
      </c>
      <c r="BE11" s="136" t="s">
        <v>591</v>
      </c>
      <c r="BF11" s="136" t="s">
        <v>951</v>
      </c>
      <c r="BG11" s="136" t="s">
        <v>860</v>
      </c>
      <c r="BH11" s="136" t="s">
        <v>504</v>
      </c>
      <c r="BI11" s="136" t="s">
        <v>330</v>
      </c>
      <c r="BJ11" s="136" t="s">
        <v>864</v>
      </c>
    </row>
    <row r="12" spans="1:65" ht="18" customHeight="1" x14ac:dyDescent="0.25">
      <c r="B12" s="135" t="s">
        <v>40</v>
      </c>
      <c r="C12" s="134" t="s">
        <v>5</v>
      </c>
      <c r="D12" s="136" t="s">
        <v>987</v>
      </c>
      <c r="E12" s="136" t="s">
        <v>334</v>
      </c>
      <c r="F12" s="136" t="s">
        <v>643</v>
      </c>
      <c r="G12" s="139" t="s">
        <v>335</v>
      </c>
      <c r="H12" s="136" t="s">
        <v>644</v>
      </c>
      <c r="I12" s="136" t="s">
        <v>336</v>
      </c>
      <c r="J12" s="136" t="s">
        <v>645</v>
      </c>
      <c r="K12" s="136" t="s">
        <v>337</v>
      </c>
      <c r="L12" s="136" t="s">
        <v>646</v>
      </c>
      <c r="M12" s="136" t="s">
        <v>338</v>
      </c>
      <c r="N12" s="136" t="s">
        <v>647</v>
      </c>
      <c r="O12" s="136" t="s">
        <v>339</v>
      </c>
      <c r="P12" s="136" t="s">
        <v>648</v>
      </c>
      <c r="Q12" s="136" t="s">
        <v>340</v>
      </c>
      <c r="R12" s="136" t="s">
        <v>649</v>
      </c>
      <c r="S12" s="136" t="s">
        <v>341</v>
      </c>
      <c r="T12" s="136" t="s">
        <v>830</v>
      </c>
      <c r="U12" s="136" t="s">
        <v>922</v>
      </c>
      <c r="V12" s="136" t="s">
        <v>255</v>
      </c>
      <c r="W12" s="136" t="s">
        <v>80</v>
      </c>
      <c r="X12" s="136" t="s">
        <v>256</v>
      </c>
      <c r="Y12" s="136" t="s">
        <v>81</v>
      </c>
      <c r="Z12" s="136" t="s">
        <v>257</v>
      </c>
      <c r="AA12" s="136" t="s">
        <v>390</v>
      </c>
      <c r="AB12" s="136" t="s">
        <v>391</v>
      </c>
      <c r="AC12" s="136" t="s">
        <v>348</v>
      </c>
      <c r="AD12" s="136" t="s">
        <v>349</v>
      </c>
      <c r="AE12" s="136" t="s">
        <v>350</v>
      </c>
      <c r="AF12" s="136" t="s">
        <v>395</v>
      </c>
      <c r="AG12" s="136" t="s">
        <v>396</v>
      </c>
      <c r="AH12" s="136" t="s">
        <v>397</v>
      </c>
      <c r="AI12" s="136" t="s">
        <v>222</v>
      </c>
      <c r="AJ12" s="136" t="s">
        <v>399</v>
      </c>
      <c r="AK12" s="136" t="s">
        <v>224</v>
      </c>
      <c r="AL12" s="136" t="s">
        <v>401</v>
      </c>
      <c r="AM12" s="136" t="s">
        <v>710</v>
      </c>
      <c r="AN12" s="136" t="s">
        <v>359</v>
      </c>
      <c r="AO12" s="136" t="s">
        <v>668</v>
      </c>
      <c r="AP12" s="136" t="s">
        <v>361</v>
      </c>
      <c r="AQ12" s="136" t="s">
        <v>670</v>
      </c>
      <c r="AR12" s="136" t="s">
        <v>362</v>
      </c>
      <c r="AS12" s="136" t="s">
        <v>671</v>
      </c>
      <c r="AT12" s="136" t="s">
        <v>100</v>
      </c>
      <c r="AU12" s="136" t="s">
        <v>761</v>
      </c>
      <c r="AV12" s="136" t="s">
        <v>101</v>
      </c>
      <c r="AW12" s="136" t="s">
        <v>277</v>
      </c>
      <c r="AX12" s="136" t="s">
        <v>674</v>
      </c>
      <c r="AY12" s="136" t="s">
        <v>366</v>
      </c>
      <c r="AZ12" s="136" t="s">
        <v>675</v>
      </c>
      <c r="BA12" s="136" t="s">
        <v>676</v>
      </c>
      <c r="BB12" s="136" t="s">
        <v>903</v>
      </c>
      <c r="BC12" s="136" t="s">
        <v>634</v>
      </c>
      <c r="BD12" s="136" t="s">
        <v>904</v>
      </c>
      <c r="BE12" s="136" t="s">
        <v>635</v>
      </c>
      <c r="BF12" s="136" t="s">
        <v>459</v>
      </c>
      <c r="BG12" s="136" t="s">
        <v>769</v>
      </c>
      <c r="BH12" s="136" t="s">
        <v>109</v>
      </c>
      <c r="BI12" s="136" t="s">
        <v>374</v>
      </c>
      <c r="BJ12" s="136" t="s">
        <v>773</v>
      </c>
    </row>
    <row r="13" spans="1:65" s="128" customFormat="1" ht="18" customHeight="1" x14ac:dyDescent="0.25">
      <c r="A13" s="126"/>
      <c r="B13" s="135" t="s">
        <v>41</v>
      </c>
      <c r="C13" s="134" t="s">
        <v>5</v>
      </c>
      <c r="D13" s="136" t="s">
        <v>988</v>
      </c>
      <c r="E13" s="136" t="s">
        <v>378</v>
      </c>
      <c r="F13" s="136" t="s">
        <v>687</v>
      </c>
      <c r="G13" s="139" t="s">
        <v>379</v>
      </c>
      <c r="H13" s="136" t="s">
        <v>688</v>
      </c>
      <c r="I13" s="136" t="s">
        <v>380</v>
      </c>
      <c r="J13" s="136" t="s">
        <v>689</v>
      </c>
      <c r="K13" s="136" t="s">
        <v>381</v>
      </c>
      <c r="L13" s="136" t="s">
        <v>690</v>
      </c>
      <c r="M13" s="136" t="s">
        <v>382</v>
      </c>
      <c r="N13" s="136" t="s">
        <v>691</v>
      </c>
      <c r="O13" s="136" t="s">
        <v>383</v>
      </c>
      <c r="P13" s="136" t="s">
        <v>692</v>
      </c>
      <c r="Q13" s="136" t="s">
        <v>384</v>
      </c>
      <c r="R13" s="136" t="s">
        <v>693</v>
      </c>
      <c r="S13" s="136" t="s">
        <v>385</v>
      </c>
      <c r="T13" s="136" t="s">
        <v>739</v>
      </c>
      <c r="U13" s="136" t="s">
        <v>430</v>
      </c>
      <c r="V13" s="136" t="s">
        <v>877</v>
      </c>
      <c r="W13" s="136" t="s">
        <v>520</v>
      </c>
      <c r="X13" s="136" t="s">
        <v>878</v>
      </c>
      <c r="Y13" s="136" t="s">
        <v>521</v>
      </c>
      <c r="Z13" s="136" t="s">
        <v>879</v>
      </c>
      <c r="AA13" s="136" t="s">
        <v>926</v>
      </c>
      <c r="AB13" s="136" t="s">
        <v>927</v>
      </c>
      <c r="AC13" s="136" t="s">
        <v>392</v>
      </c>
      <c r="AD13" s="136" t="s">
        <v>393</v>
      </c>
      <c r="AE13" s="136" t="s">
        <v>394</v>
      </c>
      <c r="AF13" s="136" t="s">
        <v>931</v>
      </c>
      <c r="AG13" s="136" t="s">
        <v>932</v>
      </c>
      <c r="AH13" s="136" t="s">
        <v>933</v>
      </c>
      <c r="AI13" s="136" t="s">
        <v>266</v>
      </c>
      <c r="AJ13" s="136" t="s">
        <v>935</v>
      </c>
      <c r="AK13" s="136" t="s">
        <v>268</v>
      </c>
      <c r="AL13" s="136" t="s">
        <v>937</v>
      </c>
      <c r="AM13" s="136" t="s">
        <v>182</v>
      </c>
      <c r="AN13" s="136" t="s">
        <v>403</v>
      </c>
      <c r="AO13" s="136" t="s">
        <v>712</v>
      </c>
      <c r="AP13" s="136" t="s">
        <v>405</v>
      </c>
      <c r="AQ13" s="136" t="s">
        <v>714</v>
      </c>
      <c r="AR13" s="136" t="s">
        <v>406</v>
      </c>
      <c r="AS13" s="136" t="s">
        <v>715</v>
      </c>
      <c r="AT13" s="136" t="s">
        <v>188</v>
      </c>
      <c r="AU13" s="136" t="s">
        <v>944</v>
      </c>
      <c r="AV13" s="136" t="s">
        <v>189</v>
      </c>
      <c r="AW13" s="136" t="s">
        <v>497</v>
      </c>
      <c r="AX13" s="136" t="s">
        <v>278</v>
      </c>
      <c r="AY13" s="136" t="s">
        <v>587</v>
      </c>
      <c r="AZ13" s="136" t="s">
        <v>279</v>
      </c>
      <c r="BA13" s="136" t="s">
        <v>280</v>
      </c>
      <c r="BB13" s="136" t="s">
        <v>106</v>
      </c>
      <c r="BC13" s="136" t="s">
        <v>767</v>
      </c>
      <c r="BD13" s="136" t="s">
        <v>326</v>
      </c>
      <c r="BE13" s="136" t="s">
        <v>151</v>
      </c>
      <c r="BF13" s="136" t="s">
        <v>503</v>
      </c>
      <c r="BG13" s="136" t="s">
        <v>240</v>
      </c>
      <c r="BH13" s="136" t="s">
        <v>549</v>
      </c>
      <c r="BI13" s="136" t="s">
        <v>418</v>
      </c>
      <c r="BJ13" s="136" t="s">
        <v>244</v>
      </c>
    </row>
    <row r="14" spans="1:65" s="129" customFormat="1" ht="18" customHeight="1" outlineLevel="1" x14ac:dyDescent="0.25">
      <c r="A14" s="130"/>
      <c r="B14" s="135" t="s">
        <v>42</v>
      </c>
      <c r="C14" s="134" t="s">
        <v>5</v>
      </c>
      <c r="D14" s="136" t="s">
        <v>989</v>
      </c>
      <c r="E14" s="136" t="s">
        <v>422</v>
      </c>
      <c r="F14" s="136" t="s">
        <v>990</v>
      </c>
      <c r="G14" s="139" t="s">
        <v>423</v>
      </c>
      <c r="H14" s="136" t="s">
        <v>780</v>
      </c>
      <c r="I14" s="136" t="s">
        <v>424</v>
      </c>
      <c r="J14" s="136" t="s">
        <v>781</v>
      </c>
      <c r="K14" s="136" t="s">
        <v>425</v>
      </c>
      <c r="L14" s="136" t="s">
        <v>782</v>
      </c>
      <c r="M14" s="136" t="s">
        <v>426</v>
      </c>
      <c r="N14" s="136" t="s">
        <v>783</v>
      </c>
      <c r="O14" s="136" t="s">
        <v>427</v>
      </c>
      <c r="P14" s="136" t="s">
        <v>784</v>
      </c>
      <c r="Q14" s="136" t="s">
        <v>428</v>
      </c>
      <c r="R14" s="136" t="s">
        <v>785</v>
      </c>
      <c r="S14" s="136" t="s">
        <v>429</v>
      </c>
      <c r="T14" s="136" t="s">
        <v>254</v>
      </c>
      <c r="U14" s="136" t="s">
        <v>79</v>
      </c>
      <c r="V14" s="136" t="s">
        <v>343</v>
      </c>
      <c r="W14" s="136" t="s">
        <v>608</v>
      </c>
      <c r="X14" s="136" t="s">
        <v>344</v>
      </c>
      <c r="Y14" s="136" t="s">
        <v>609</v>
      </c>
      <c r="Z14" s="136" t="s">
        <v>345</v>
      </c>
      <c r="AA14" s="136" t="s">
        <v>478</v>
      </c>
      <c r="AB14" s="136" t="s">
        <v>479</v>
      </c>
      <c r="AC14" s="136" t="s">
        <v>436</v>
      </c>
      <c r="AD14" s="136" t="s">
        <v>437</v>
      </c>
      <c r="AE14" s="136" t="s">
        <v>438</v>
      </c>
      <c r="AF14" s="136" t="s">
        <v>483</v>
      </c>
      <c r="AG14" s="136" t="s">
        <v>484</v>
      </c>
      <c r="AH14" s="136" t="s">
        <v>485</v>
      </c>
      <c r="AI14" s="136" t="s">
        <v>310</v>
      </c>
      <c r="AJ14" s="136" t="s">
        <v>487</v>
      </c>
      <c r="AK14" s="136" t="s">
        <v>312</v>
      </c>
      <c r="AL14" s="136" t="s">
        <v>489</v>
      </c>
      <c r="AM14" s="136" t="s">
        <v>846</v>
      </c>
      <c r="AN14" s="136" t="s">
        <v>447</v>
      </c>
      <c r="AO14" s="136" t="s">
        <v>804</v>
      </c>
      <c r="AP14" s="136" t="s">
        <v>449</v>
      </c>
      <c r="AQ14" s="136" t="s">
        <v>806</v>
      </c>
      <c r="AR14" s="136" t="s">
        <v>450</v>
      </c>
      <c r="AS14" s="136" t="s">
        <v>807</v>
      </c>
      <c r="AT14" s="136" t="s">
        <v>761</v>
      </c>
      <c r="AU14" s="136" t="s">
        <v>101</v>
      </c>
      <c r="AV14" s="136" t="s">
        <v>762</v>
      </c>
      <c r="AW14" s="136" t="s">
        <v>586</v>
      </c>
      <c r="AX14" s="136" t="s">
        <v>366</v>
      </c>
      <c r="AY14" s="136" t="s">
        <v>675</v>
      </c>
      <c r="AZ14" s="136" t="s">
        <v>367</v>
      </c>
      <c r="BA14" s="136" t="s">
        <v>368</v>
      </c>
      <c r="BB14" s="136" t="s">
        <v>634</v>
      </c>
      <c r="BC14" s="136" t="s">
        <v>904</v>
      </c>
      <c r="BD14" s="136" t="s">
        <v>414</v>
      </c>
      <c r="BE14" s="136" t="s">
        <v>723</v>
      </c>
      <c r="BF14" s="136" t="s">
        <v>548</v>
      </c>
      <c r="BG14" s="136" t="s">
        <v>906</v>
      </c>
      <c r="BH14" s="136" t="s">
        <v>637</v>
      </c>
      <c r="BI14" s="136" t="s">
        <v>462</v>
      </c>
      <c r="BJ14" s="136" t="s">
        <v>910</v>
      </c>
    </row>
    <row r="15" spans="1:65" s="129" customFormat="1" ht="18" customHeight="1" outlineLevel="1" x14ac:dyDescent="0.25">
      <c r="A15" s="130"/>
      <c r="B15" s="135" t="s">
        <v>43</v>
      </c>
      <c r="C15" s="134" t="s">
        <v>5</v>
      </c>
      <c r="D15" s="136" t="s">
        <v>991</v>
      </c>
      <c r="E15" s="136" t="s">
        <v>466</v>
      </c>
      <c r="F15" s="136" t="s">
        <v>992</v>
      </c>
      <c r="G15" s="139" t="s">
        <v>467</v>
      </c>
      <c r="H15" s="136" t="s">
        <v>824</v>
      </c>
      <c r="I15" s="136" t="s">
        <v>468</v>
      </c>
      <c r="J15" s="136" t="s">
        <v>825</v>
      </c>
      <c r="K15" s="136" t="s">
        <v>469</v>
      </c>
      <c r="L15" s="136" t="s">
        <v>826</v>
      </c>
      <c r="M15" s="136" t="s">
        <v>470</v>
      </c>
      <c r="N15" s="136" t="s">
        <v>827</v>
      </c>
      <c r="O15" s="136" t="s">
        <v>471</v>
      </c>
      <c r="P15" s="136" t="s">
        <v>828</v>
      </c>
      <c r="Q15" s="136" t="s">
        <v>472</v>
      </c>
      <c r="R15" s="136" t="s">
        <v>829</v>
      </c>
      <c r="S15" s="136" t="s">
        <v>473</v>
      </c>
      <c r="T15" s="136" t="s">
        <v>876</v>
      </c>
      <c r="U15" s="136" t="s">
        <v>519</v>
      </c>
      <c r="V15" s="136" t="s">
        <v>387</v>
      </c>
      <c r="W15" s="136" t="s">
        <v>124</v>
      </c>
      <c r="X15" s="136" t="s">
        <v>388</v>
      </c>
      <c r="Y15" s="136" t="s">
        <v>125</v>
      </c>
      <c r="Z15" s="136" t="s">
        <v>389</v>
      </c>
      <c r="AA15" s="136" t="s">
        <v>83</v>
      </c>
      <c r="AB15" s="136" t="s">
        <v>84</v>
      </c>
      <c r="AC15" s="136" t="s">
        <v>480</v>
      </c>
      <c r="AD15" s="136" t="s">
        <v>481</v>
      </c>
      <c r="AE15" s="136" t="s">
        <v>482</v>
      </c>
      <c r="AF15" s="136" t="s">
        <v>88</v>
      </c>
      <c r="AG15" s="136" t="s">
        <v>89</v>
      </c>
      <c r="AH15" s="136" t="s">
        <v>90</v>
      </c>
      <c r="AI15" s="136" t="s">
        <v>354</v>
      </c>
      <c r="AJ15" s="136" t="s">
        <v>92</v>
      </c>
      <c r="AK15" s="136" t="s">
        <v>356</v>
      </c>
      <c r="AL15" s="136" t="s">
        <v>94</v>
      </c>
      <c r="AM15" s="136" t="s">
        <v>226</v>
      </c>
      <c r="AN15" s="136" t="s">
        <v>96</v>
      </c>
      <c r="AO15" s="136" t="s">
        <v>757</v>
      </c>
      <c r="AP15" s="136" t="s">
        <v>98</v>
      </c>
      <c r="AQ15" s="136" t="s">
        <v>759</v>
      </c>
      <c r="AR15" s="136" t="s">
        <v>99</v>
      </c>
      <c r="AS15" s="136" t="s">
        <v>760</v>
      </c>
      <c r="AT15" s="136" t="s">
        <v>232</v>
      </c>
      <c r="AU15" s="136" t="s">
        <v>541</v>
      </c>
      <c r="AV15" s="136" t="s">
        <v>233</v>
      </c>
      <c r="AW15" s="136" t="s">
        <v>630</v>
      </c>
      <c r="AX15" s="136" t="s">
        <v>410</v>
      </c>
      <c r="AY15" s="136" t="s">
        <v>719</v>
      </c>
      <c r="AZ15" s="136" t="s">
        <v>411</v>
      </c>
      <c r="BA15" s="136" t="s">
        <v>412</v>
      </c>
      <c r="BB15" s="136" t="s">
        <v>150</v>
      </c>
      <c r="BC15" s="136" t="s">
        <v>326</v>
      </c>
      <c r="BD15" s="136" t="s">
        <v>458</v>
      </c>
      <c r="BE15" s="136" t="s">
        <v>815</v>
      </c>
      <c r="BF15" s="136" t="s">
        <v>636</v>
      </c>
      <c r="BG15" s="136" t="s">
        <v>372</v>
      </c>
      <c r="BH15" s="136" t="s">
        <v>681</v>
      </c>
      <c r="BI15" s="136" t="s">
        <v>111</v>
      </c>
      <c r="BJ15" s="136" t="s">
        <v>376</v>
      </c>
    </row>
    <row r="16" spans="1:65" s="129" customFormat="1" ht="18" customHeight="1" outlineLevel="1" x14ac:dyDescent="0.25">
      <c r="A16" s="130"/>
      <c r="B16" s="135" t="s">
        <v>44</v>
      </c>
      <c r="C16" s="134" t="s">
        <v>5</v>
      </c>
      <c r="D16" s="136" t="s">
        <v>980</v>
      </c>
      <c r="E16" s="136" t="s">
        <v>71</v>
      </c>
      <c r="F16" s="136" t="s">
        <v>732</v>
      </c>
      <c r="G16" s="139" t="s">
        <v>72</v>
      </c>
      <c r="H16" s="136" t="s">
        <v>733</v>
      </c>
      <c r="I16" s="136" t="s">
        <v>73</v>
      </c>
      <c r="J16" s="136" t="s">
        <v>734</v>
      </c>
      <c r="K16" s="136" t="s">
        <v>74</v>
      </c>
      <c r="L16" s="136" t="s">
        <v>735</v>
      </c>
      <c r="M16" s="136" t="s">
        <v>75</v>
      </c>
      <c r="N16" s="136" t="s">
        <v>736</v>
      </c>
      <c r="O16" s="136" t="s">
        <v>76</v>
      </c>
      <c r="P16" s="136" t="s">
        <v>737</v>
      </c>
      <c r="Q16" s="136" t="s">
        <v>77</v>
      </c>
      <c r="R16" s="136" t="s">
        <v>738</v>
      </c>
      <c r="S16" s="136" t="s">
        <v>78</v>
      </c>
      <c r="T16" s="136" t="s">
        <v>298</v>
      </c>
      <c r="U16" s="136" t="s">
        <v>563</v>
      </c>
      <c r="V16" s="136" t="s">
        <v>923</v>
      </c>
      <c r="W16" s="136" t="s">
        <v>652</v>
      </c>
      <c r="X16" s="136" t="s">
        <v>924</v>
      </c>
      <c r="Y16" s="136" t="s">
        <v>653</v>
      </c>
      <c r="Z16" s="136" t="s">
        <v>925</v>
      </c>
      <c r="AA16" s="136" t="s">
        <v>523</v>
      </c>
      <c r="AB16" s="136" t="s">
        <v>524</v>
      </c>
      <c r="AC16" s="136" t="s">
        <v>85</v>
      </c>
      <c r="AD16" s="136" t="s">
        <v>86</v>
      </c>
      <c r="AE16" s="136" t="s">
        <v>87</v>
      </c>
      <c r="AF16" s="136" t="s">
        <v>528</v>
      </c>
      <c r="AG16" s="136" t="s">
        <v>529</v>
      </c>
      <c r="AH16" s="136" t="s">
        <v>530</v>
      </c>
      <c r="AI16" s="136" t="s">
        <v>398</v>
      </c>
      <c r="AJ16" s="136" t="s">
        <v>532</v>
      </c>
      <c r="AK16" s="136" t="s">
        <v>400</v>
      </c>
      <c r="AL16" s="136" t="s">
        <v>534</v>
      </c>
      <c r="AM16" s="136" t="s">
        <v>892</v>
      </c>
      <c r="AN16" s="136" t="s">
        <v>580</v>
      </c>
      <c r="AO16" s="136" t="s">
        <v>272</v>
      </c>
      <c r="AP16" s="136" t="s">
        <v>582</v>
      </c>
      <c r="AQ16" s="136" t="s">
        <v>274</v>
      </c>
      <c r="AR16" s="136" t="s">
        <v>583</v>
      </c>
      <c r="AS16" s="136" t="s">
        <v>275</v>
      </c>
      <c r="AT16" s="136" t="s">
        <v>898</v>
      </c>
      <c r="AU16" s="136" t="s">
        <v>629</v>
      </c>
      <c r="AV16" s="136" t="s">
        <v>899</v>
      </c>
      <c r="AW16" s="136" t="s">
        <v>674</v>
      </c>
      <c r="AX16" s="136" t="s">
        <v>454</v>
      </c>
      <c r="AY16" s="136" t="s">
        <v>811</v>
      </c>
      <c r="AZ16" s="136" t="s">
        <v>455</v>
      </c>
      <c r="BA16" s="136" t="s">
        <v>456</v>
      </c>
      <c r="BB16" s="136" t="s">
        <v>722</v>
      </c>
      <c r="BC16" s="136" t="s">
        <v>414</v>
      </c>
      <c r="BD16" s="136" t="s">
        <v>107</v>
      </c>
      <c r="BE16" s="136" t="s">
        <v>768</v>
      </c>
      <c r="BF16" s="136" t="s">
        <v>680</v>
      </c>
      <c r="BG16" s="136" t="s">
        <v>952</v>
      </c>
      <c r="BH16" s="136" t="s">
        <v>197</v>
      </c>
      <c r="BI16" s="136" t="s">
        <v>595</v>
      </c>
      <c r="BJ16" s="136" t="s">
        <v>956</v>
      </c>
    </row>
    <row r="17" spans="1:65" s="129" customFormat="1" ht="18" customHeight="1" outlineLevel="1" x14ac:dyDescent="0.25">
      <c r="A17" s="126"/>
      <c r="B17" s="135" t="s">
        <v>45</v>
      </c>
      <c r="C17" s="134" t="s">
        <v>5</v>
      </c>
      <c r="D17" s="136" t="s">
        <v>202</v>
      </c>
      <c r="E17" s="136" t="s">
        <v>511</v>
      </c>
      <c r="F17" s="136" t="s">
        <v>203</v>
      </c>
      <c r="G17" s="139" t="s">
        <v>512</v>
      </c>
      <c r="H17" s="136" t="s">
        <v>204</v>
      </c>
      <c r="I17" s="136" t="s">
        <v>513</v>
      </c>
      <c r="J17" s="136" t="s">
        <v>205</v>
      </c>
      <c r="K17" s="136" t="s">
        <v>514</v>
      </c>
      <c r="L17" s="136" t="s">
        <v>206</v>
      </c>
      <c r="M17" s="136" t="s">
        <v>559</v>
      </c>
      <c r="N17" s="136" t="s">
        <v>251</v>
      </c>
      <c r="O17" s="136" t="s">
        <v>560</v>
      </c>
      <c r="P17" s="136" t="s">
        <v>252</v>
      </c>
      <c r="Q17" s="136" t="s">
        <v>561</v>
      </c>
      <c r="R17" s="136" t="s">
        <v>253</v>
      </c>
      <c r="S17" s="136" t="s">
        <v>562</v>
      </c>
      <c r="T17" s="136" t="s">
        <v>386</v>
      </c>
      <c r="U17" s="136" t="s">
        <v>123</v>
      </c>
      <c r="V17" s="136" t="s">
        <v>475</v>
      </c>
      <c r="W17" s="136" t="s">
        <v>168</v>
      </c>
      <c r="X17" s="136" t="s">
        <v>476</v>
      </c>
      <c r="Y17" s="136" t="s">
        <v>169</v>
      </c>
      <c r="Z17" s="136" t="s">
        <v>433</v>
      </c>
      <c r="AA17" s="136" t="s">
        <v>567</v>
      </c>
      <c r="AB17" s="136" t="s">
        <v>568</v>
      </c>
      <c r="AC17" s="136" t="s">
        <v>525</v>
      </c>
      <c r="AD17" s="136" t="s">
        <v>526</v>
      </c>
      <c r="AE17" s="136" t="s">
        <v>527</v>
      </c>
      <c r="AF17" s="136" t="s">
        <v>572</v>
      </c>
      <c r="AG17" s="136" t="s">
        <v>573</v>
      </c>
      <c r="AH17" s="136" t="s">
        <v>574</v>
      </c>
      <c r="AI17" s="136" t="s">
        <v>934</v>
      </c>
      <c r="AJ17" s="136" t="s">
        <v>576</v>
      </c>
      <c r="AK17" s="136" t="s">
        <v>936</v>
      </c>
      <c r="AL17" s="136" t="s">
        <v>578</v>
      </c>
      <c r="AM17" s="136" t="s">
        <v>358</v>
      </c>
      <c r="AN17" s="136" t="s">
        <v>140</v>
      </c>
      <c r="AO17" s="136" t="s">
        <v>316</v>
      </c>
      <c r="AP17" s="136" t="s">
        <v>142</v>
      </c>
      <c r="AQ17" s="136" t="s">
        <v>318</v>
      </c>
      <c r="AR17" s="136" t="s">
        <v>143</v>
      </c>
      <c r="AS17" s="136" t="s">
        <v>319</v>
      </c>
      <c r="AT17" s="136" t="s">
        <v>320</v>
      </c>
      <c r="AU17" s="136" t="s">
        <v>145</v>
      </c>
      <c r="AV17" s="136" t="s">
        <v>321</v>
      </c>
      <c r="AW17" s="136" t="s">
        <v>718</v>
      </c>
      <c r="AX17" s="136" t="s">
        <v>498</v>
      </c>
      <c r="AY17" s="136" t="s">
        <v>855</v>
      </c>
      <c r="AZ17" s="136" t="s">
        <v>499</v>
      </c>
      <c r="BA17" s="136" t="s">
        <v>500</v>
      </c>
      <c r="BB17" s="136" t="s">
        <v>194</v>
      </c>
      <c r="BC17" s="136" t="s">
        <v>950</v>
      </c>
      <c r="BD17" s="136" t="s">
        <v>591</v>
      </c>
      <c r="BE17" s="136" t="s">
        <v>283</v>
      </c>
      <c r="BF17" s="136" t="s">
        <v>196</v>
      </c>
      <c r="BG17" s="136" t="s">
        <v>504</v>
      </c>
      <c r="BH17" s="136" t="s">
        <v>861</v>
      </c>
      <c r="BI17" s="136" t="s">
        <v>155</v>
      </c>
      <c r="BJ17" s="136" t="s">
        <v>508</v>
      </c>
    </row>
    <row r="18" spans="1:65" s="128" customFormat="1" ht="18" customHeight="1" x14ac:dyDescent="0.25">
      <c r="B18" s="135" t="s">
        <v>46</v>
      </c>
      <c r="C18" s="134" t="s">
        <v>5</v>
      </c>
      <c r="D18" s="136" t="s">
        <v>246</v>
      </c>
      <c r="E18" s="136" t="s">
        <v>555</v>
      </c>
      <c r="F18" s="136" t="s">
        <v>247</v>
      </c>
      <c r="G18" s="139" t="s">
        <v>556</v>
      </c>
      <c r="H18" s="136" t="s">
        <v>248</v>
      </c>
      <c r="I18" s="136" t="s">
        <v>557</v>
      </c>
      <c r="J18" s="136" t="s">
        <v>249</v>
      </c>
      <c r="K18" s="136" t="s">
        <v>558</v>
      </c>
      <c r="L18" s="136" t="s">
        <v>250</v>
      </c>
      <c r="M18" s="136" t="s">
        <v>603</v>
      </c>
      <c r="N18" s="136" t="s">
        <v>873</v>
      </c>
      <c r="O18" s="136" t="s">
        <v>604</v>
      </c>
      <c r="P18" s="136" t="s">
        <v>874</v>
      </c>
      <c r="Q18" s="136" t="s">
        <v>605</v>
      </c>
      <c r="R18" s="136" t="s">
        <v>875</v>
      </c>
      <c r="S18" s="136" t="s">
        <v>606</v>
      </c>
      <c r="T18" s="136" t="s">
        <v>922</v>
      </c>
      <c r="U18" s="136" t="s">
        <v>651</v>
      </c>
      <c r="V18" s="136" t="s">
        <v>80</v>
      </c>
      <c r="W18" s="136" t="s">
        <v>788</v>
      </c>
      <c r="X18" s="136" t="s">
        <v>81</v>
      </c>
      <c r="Y18" s="136" t="s">
        <v>789</v>
      </c>
      <c r="Z18" s="136" t="s">
        <v>477</v>
      </c>
      <c r="AA18" s="136" t="s">
        <v>611</v>
      </c>
      <c r="AB18" s="136" t="s">
        <v>612</v>
      </c>
      <c r="AC18" s="136" t="s">
        <v>569</v>
      </c>
      <c r="AD18" s="136" t="s">
        <v>570</v>
      </c>
      <c r="AE18" s="136" t="s">
        <v>571</v>
      </c>
      <c r="AF18" s="136" t="s">
        <v>616</v>
      </c>
      <c r="AG18" s="136" t="s">
        <v>617</v>
      </c>
      <c r="AH18" s="136" t="s">
        <v>618</v>
      </c>
      <c r="AI18" s="136" t="s">
        <v>442</v>
      </c>
      <c r="AJ18" s="136" t="s">
        <v>620</v>
      </c>
      <c r="AK18" s="136" t="s">
        <v>444</v>
      </c>
      <c r="AL18" s="136" t="s">
        <v>622</v>
      </c>
      <c r="AM18" s="136" t="s">
        <v>402</v>
      </c>
      <c r="AN18" s="136" t="s">
        <v>668</v>
      </c>
      <c r="AO18" s="136" t="s">
        <v>360</v>
      </c>
      <c r="AP18" s="136" t="s">
        <v>670</v>
      </c>
      <c r="AQ18" s="136" t="s">
        <v>362</v>
      </c>
      <c r="AR18" s="136" t="s">
        <v>671</v>
      </c>
      <c r="AS18" s="136" t="s">
        <v>363</v>
      </c>
      <c r="AT18" s="136" t="s">
        <v>944</v>
      </c>
      <c r="AU18" s="136" t="s">
        <v>189</v>
      </c>
      <c r="AV18" s="136" t="s">
        <v>945</v>
      </c>
      <c r="AW18" s="136" t="s">
        <v>854</v>
      </c>
      <c r="AX18" s="136" t="s">
        <v>587</v>
      </c>
      <c r="AY18" s="136" t="s">
        <v>279</v>
      </c>
      <c r="AZ18" s="136" t="s">
        <v>588</v>
      </c>
      <c r="BA18" s="136" t="s">
        <v>589</v>
      </c>
      <c r="BB18" s="136" t="s">
        <v>767</v>
      </c>
      <c r="BC18" s="136" t="s">
        <v>107</v>
      </c>
      <c r="BD18" s="136" t="s">
        <v>635</v>
      </c>
      <c r="BE18" s="136" t="s">
        <v>905</v>
      </c>
      <c r="BF18" s="136" t="s">
        <v>816</v>
      </c>
      <c r="BG18" s="136" t="s">
        <v>109</v>
      </c>
      <c r="BH18" s="136" t="s">
        <v>770</v>
      </c>
      <c r="BI18" s="136" t="s">
        <v>683</v>
      </c>
      <c r="BJ18" s="136" t="s">
        <v>113</v>
      </c>
    </row>
    <row r="19" spans="1:65" s="128" customFormat="1" ht="18" customHeight="1" x14ac:dyDescent="0.25">
      <c r="B19" s="135" t="s">
        <v>47</v>
      </c>
      <c r="C19" s="134" t="s">
        <v>5</v>
      </c>
      <c r="D19" s="136" t="s">
        <v>993</v>
      </c>
      <c r="E19" s="136" t="s">
        <v>599</v>
      </c>
      <c r="F19" s="136" t="s">
        <v>994</v>
      </c>
      <c r="G19" s="139" t="s">
        <v>600</v>
      </c>
      <c r="H19" s="136" t="s">
        <v>870</v>
      </c>
      <c r="I19" s="136" t="s">
        <v>601</v>
      </c>
      <c r="J19" s="136" t="s">
        <v>871</v>
      </c>
      <c r="K19" s="136" t="s">
        <v>602</v>
      </c>
      <c r="L19" s="136" t="s">
        <v>872</v>
      </c>
      <c r="M19" s="136" t="s">
        <v>647</v>
      </c>
      <c r="N19" s="136" t="s">
        <v>339</v>
      </c>
      <c r="O19" s="136" t="s">
        <v>648</v>
      </c>
      <c r="P19" s="136" t="s">
        <v>340</v>
      </c>
      <c r="Q19" s="136" t="s">
        <v>649</v>
      </c>
      <c r="R19" s="136" t="s">
        <v>341</v>
      </c>
      <c r="S19" s="136" t="s">
        <v>650</v>
      </c>
      <c r="T19" s="136" t="s">
        <v>474</v>
      </c>
      <c r="U19" s="136" t="s">
        <v>167</v>
      </c>
      <c r="V19" s="136" t="s">
        <v>564</v>
      </c>
      <c r="W19" s="136" t="s">
        <v>741</v>
      </c>
      <c r="X19" s="136" t="s">
        <v>565</v>
      </c>
      <c r="Y19" s="136" t="s">
        <v>742</v>
      </c>
      <c r="Z19" s="136" t="s">
        <v>82</v>
      </c>
      <c r="AA19" s="136" t="s">
        <v>127</v>
      </c>
      <c r="AB19" s="136" t="s">
        <v>128</v>
      </c>
      <c r="AC19" s="136" t="s">
        <v>613</v>
      </c>
      <c r="AD19" s="136" t="s">
        <v>614</v>
      </c>
      <c r="AE19" s="136" t="s">
        <v>615</v>
      </c>
      <c r="AF19" s="136" t="s">
        <v>132</v>
      </c>
      <c r="AG19" s="136" t="s">
        <v>133</v>
      </c>
      <c r="AH19" s="136" t="s">
        <v>134</v>
      </c>
      <c r="AI19" s="136" t="s">
        <v>486</v>
      </c>
      <c r="AJ19" s="136" t="s">
        <v>136</v>
      </c>
      <c r="AK19" s="136" t="s">
        <v>488</v>
      </c>
      <c r="AL19" s="136" t="s">
        <v>138</v>
      </c>
      <c r="AM19" s="136" t="s">
        <v>938</v>
      </c>
      <c r="AN19" s="136" t="s">
        <v>712</v>
      </c>
      <c r="AO19" s="136" t="s">
        <v>404</v>
      </c>
      <c r="AP19" s="136" t="s">
        <v>714</v>
      </c>
      <c r="AQ19" s="136" t="s">
        <v>406</v>
      </c>
      <c r="AR19" s="136" t="s">
        <v>715</v>
      </c>
      <c r="AS19" s="136" t="s">
        <v>407</v>
      </c>
      <c r="AT19" s="136" t="s">
        <v>496</v>
      </c>
      <c r="AU19" s="136" t="s">
        <v>853</v>
      </c>
      <c r="AV19" s="136" t="s">
        <v>497</v>
      </c>
      <c r="AW19" s="136" t="s">
        <v>234</v>
      </c>
      <c r="AX19" s="136" t="s">
        <v>147</v>
      </c>
      <c r="AY19" s="136" t="s">
        <v>323</v>
      </c>
      <c r="AZ19" s="136" t="s">
        <v>148</v>
      </c>
      <c r="BA19" s="136" t="s">
        <v>149</v>
      </c>
      <c r="BB19" s="136" t="s">
        <v>282</v>
      </c>
      <c r="BC19" s="136" t="s">
        <v>591</v>
      </c>
      <c r="BD19" s="136" t="s">
        <v>151</v>
      </c>
      <c r="BE19" s="136" t="s">
        <v>327</v>
      </c>
      <c r="BF19" s="136" t="s">
        <v>860</v>
      </c>
      <c r="BG19" s="136" t="s">
        <v>549</v>
      </c>
      <c r="BH19" s="136" t="s">
        <v>241</v>
      </c>
      <c r="BI19" s="136" t="s">
        <v>727</v>
      </c>
      <c r="BJ19" s="136" t="s">
        <v>553</v>
      </c>
    </row>
    <row r="20" spans="1:65" s="128" customFormat="1" ht="18" customHeight="1" outlineLevel="1" x14ac:dyDescent="0.25">
      <c r="B20" s="135" t="s">
        <v>48</v>
      </c>
      <c r="C20" s="134" t="s">
        <v>5</v>
      </c>
      <c r="D20" s="136" t="s">
        <v>334</v>
      </c>
      <c r="E20" s="136" t="s">
        <v>643</v>
      </c>
      <c r="F20" s="136" t="s">
        <v>335</v>
      </c>
      <c r="G20" s="139" t="s">
        <v>644</v>
      </c>
      <c r="H20" s="136" t="s">
        <v>336</v>
      </c>
      <c r="I20" s="136" t="s">
        <v>645</v>
      </c>
      <c r="J20" s="136" t="s">
        <v>337</v>
      </c>
      <c r="K20" s="136" t="s">
        <v>646</v>
      </c>
      <c r="L20" s="136" t="s">
        <v>338</v>
      </c>
      <c r="M20" s="136" t="s">
        <v>163</v>
      </c>
      <c r="N20" s="136" t="s">
        <v>919</v>
      </c>
      <c r="O20" s="136" t="s">
        <v>164</v>
      </c>
      <c r="P20" s="136" t="s">
        <v>920</v>
      </c>
      <c r="Q20" s="136" t="s">
        <v>165</v>
      </c>
      <c r="R20" s="136" t="s">
        <v>921</v>
      </c>
      <c r="S20" s="136" t="s">
        <v>166</v>
      </c>
      <c r="T20" s="136" t="s">
        <v>519</v>
      </c>
      <c r="U20" s="136" t="s">
        <v>831</v>
      </c>
      <c r="V20" s="136" t="s">
        <v>124</v>
      </c>
      <c r="W20" s="136" t="s">
        <v>256</v>
      </c>
      <c r="X20" s="136" t="s">
        <v>125</v>
      </c>
      <c r="Y20" s="136" t="s">
        <v>257</v>
      </c>
      <c r="Z20" s="136" t="s">
        <v>566</v>
      </c>
      <c r="AA20" s="136" t="s">
        <v>699</v>
      </c>
      <c r="AB20" s="136" t="s">
        <v>700</v>
      </c>
      <c r="AC20" s="136" t="s">
        <v>657</v>
      </c>
      <c r="AD20" s="136" t="s">
        <v>658</v>
      </c>
      <c r="AE20" s="136" t="s">
        <v>659</v>
      </c>
      <c r="AF20" s="136" t="s">
        <v>704</v>
      </c>
      <c r="AG20" s="136" t="s">
        <v>705</v>
      </c>
      <c r="AH20" s="136" t="s">
        <v>706</v>
      </c>
      <c r="AI20" s="136" t="s">
        <v>531</v>
      </c>
      <c r="AJ20" s="136" t="s">
        <v>708</v>
      </c>
      <c r="AK20" s="136" t="s">
        <v>533</v>
      </c>
      <c r="AL20" s="136" t="s">
        <v>710</v>
      </c>
      <c r="AM20" s="136" t="s">
        <v>490</v>
      </c>
      <c r="AN20" s="136" t="s">
        <v>804</v>
      </c>
      <c r="AO20" s="136" t="s">
        <v>448</v>
      </c>
      <c r="AP20" s="136" t="s">
        <v>806</v>
      </c>
      <c r="AQ20" s="136" t="s">
        <v>450</v>
      </c>
      <c r="AR20" s="136" t="s">
        <v>807</v>
      </c>
      <c r="AS20" s="136" t="s">
        <v>451</v>
      </c>
      <c r="AT20" s="136" t="s">
        <v>585</v>
      </c>
      <c r="AU20" s="136" t="s">
        <v>277</v>
      </c>
      <c r="AV20" s="136" t="s">
        <v>586</v>
      </c>
      <c r="AW20" s="136" t="s">
        <v>322</v>
      </c>
      <c r="AX20" s="136" t="s">
        <v>191</v>
      </c>
      <c r="AY20" s="136" t="s">
        <v>947</v>
      </c>
      <c r="AZ20" s="136" t="s">
        <v>192</v>
      </c>
      <c r="BA20" s="136" t="s">
        <v>193</v>
      </c>
      <c r="BB20" s="136" t="s">
        <v>370</v>
      </c>
      <c r="BC20" s="136" t="s">
        <v>679</v>
      </c>
      <c r="BD20" s="136" t="s">
        <v>723</v>
      </c>
      <c r="BE20" s="136" t="s">
        <v>415</v>
      </c>
      <c r="BF20" s="136" t="s">
        <v>240</v>
      </c>
      <c r="BG20" s="136" t="s">
        <v>637</v>
      </c>
      <c r="BH20" s="136" t="s">
        <v>907</v>
      </c>
      <c r="BI20" s="136" t="s">
        <v>819</v>
      </c>
      <c r="BJ20" s="136" t="s">
        <v>641</v>
      </c>
    </row>
    <row r="21" spans="1:65" s="128" customFormat="1" ht="18" customHeight="1" x14ac:dyDescent="0.25">
      <c r="B21" s="135" t="s">
        <v>49</v>
      </c>
      <c r="C21" s="134" t="s">
        <v>5</v>
      </c>
      <c r="D21" s="136" t="s">
        <v>378</v>
      </c>
      <c r="E21" s="136" t="s">
        <v>687</v>
      </c>
      <c r="F21" s="136" t="s">
        <v>379</v>
      </c>
      <c r="G21" s="139" t="s">
        <v>688</v>
      </c>
      <c r="H21" s="136" t="s">
        <v>380</v>
      </c>
      <c r="I21" s="136" t="s">
        <v>689</v>
      </c>
      <c r="J21" s="136" t="s">
        <v>381</v>
      </c>
      <c r="K21" s="136" t="s">
        <v>690</v>
      </c>
      <c r="L21" s="136" t="s">
        <v>382</v>
      </c>
      <c r="M21" s="136" t="s">
        <v>783</v>
      </c>
      <c r="N21" s="136" t="s">
        <v>427</v>
      </c>
      <c r="O21" s="136" t="s">
        <v>784</v>
      </c>
      <c r="P21" s="136" t="s">
        <v>428</v>
      </c>
      <c r="Q21" s="136" t="s">
        <v>785</v>
      </c>
      <c r="R21" s="136" t="s">
        <v>429</v>
      </c>
      <c r="S21" s="136" t="s">
        <v>786</v>
      </c>
      <c r="T21" s="136" t="s">
        <v>563</v>
      </c>
      <c r="U21" s="136" t="s">
        <v>740</v>
      </c>
      <c r="V21" s="136" t="s">
        <v>652</v>
      </c>
      <c r="W21" s="136" t="s">
        <v>878</v>
      </c>
      <c r="X21" s="136" t="s">
        <v>653</v>
      </c>
      <c r="Y21" s="136" t="s">
        <v>879</v>
      </c>
      <c r="Z21" s="136" t="s">
        <v>610</v>
      </c>
      <c r="AA21" s="136" t="s">
        <v>171</v>
      </c>
      <c r="AB21" s="136" t="s">
        <v>172</v>
      </c>
      <c r="AC21" s="136" t="s">
        <v>701</v>
      </c>
      <c r="AD21" s="136" t="s">
        <v>702</v>
      </c>
      <c r="AE21" s="136" t="s">
        <v>703</v>
      </c>
      <c r="AF21" s="136" t="s">
        <v>176</v>
      </c>
      <c r="AG21" s="136" t="s">
        <v>177</v>
      </c>
      <c r="AH21" s="136" t="s">
        <v>178</v>
      </c>
      <c r="AI21" s="136" t="s">
        <v>575</v>
      </c>
      <c r="AJ21" s="136" t="s">
        <v>180</v>
      </c>
      <c r="AK21" s="136" t="s">
        <v>577</v>
      </c>
      <c r="AL21" s="136" t="s">
        <v>182</v>
      </c>
      <c r="AM21" s="136" t="s">
        <v>535</v>
      </c>
      <c r="AN21" s="136" t="s">
        <v>757</v>
      </c>
      <c r="AO21" s="136" t="s">
        <v>97</v>
      </c>
      <c r="AP21" s="136" t="s">
        <v>759</v>
      </c>
      <c r="AQ21" s="136" t="s">
        <v>99</v>
      </c>
      <c r="AR21" s="136" t="s">
        <v>760</v>
      </c>
      <c r="AS21" s="136" t="s">
        <v>100</v>
      </c>
      <c r="AT21" s="136" t="s">
        <v>145</v>
      </c>
      <c r="AU21" s="136" t="s">
        <v>321</v>
      </c>
      <c r="AV21" s="136" t="s">
        <v>146</v>
      </c>
      <c r="AW21" s="136" t="s">
        <v>410</v>
      </c>
      <c r="AX21" s="136" t="s">
        <v>855</v>
      </c>
      <c r="AY21" s="136" t="s">
        <v>499</v>
      </c>
      <c r="AZ21" s="136" t="s">
        <v>856</v>
      </c>
      <c r="BA21" s="136" t="s">
        <v>857</v>
      </c>
      <c r="BB21" s="136" t="s">
        <v>950</v>
      </c>
      <c r="BC21" s="136" t="s">
        <v>195</v>
      </c>
      <c r="BD21" s="136" t="s">
        <v>815</v>
      </c>
      <c r="BE21" s="136" t="s">
        <v>459</v>
      </c>
      <c r="BF21" s="136" t="s">
        <v>906</v>
      </c>
      <c r="BG21" s="136" t="s">
        <v>681</v>
      </c>
      <c r="BH21" s="136" t="s">
        <v>373</v>
      </c>
      <c r="BI21" s="136" t="s">
        <v>772</v>
      </c>
      <c r="BJ21" s="136" t="s">
        <v>685</v>
      </c>
    </row>
    <row r="22" spans="1:65" s="128" customFormat="1" ht="18" customHeight="1" x14ac:dyDescent="0.25">
      <c r="B22" s="135" t="s">
        <v>50</v>
      </c>
      <c r="C22" s="134" t="s">
        <v>5</v>
      </c>
      <c r="D22" s="136" t="s">
        <v>983</v>
      </c>
      <c r="E22" s="136" t="s">
        <v>159</v>
      </c>
      <c r="F22" s="136" t="s">
        <v>984</v>
      </c>
      <c r="G22" s="139" t="s">
        <v>160</v>
      </c>
      <c r="H22" s="136" t="s">
        <v>916</v>
      </c>
      <c r="I22" s="136" t="s">
        <v>161</v>
      </c>
      <c r="J22" s="136" t="s">
        <v>917</v>
      </c>
      <c r="K22" s="136" t="s">
        <v>162</v>
      </c>
      <c r="L22" s="136" t="s">
        <v>918</v>
      </c>
      <c r="M22" s="136" t="s">
        <v>736</v>
      </c>
      <c r="N22" s="136" t="s">
        <v>76</v>
      </c>
      <c r="O22" s="136" t="s">
        <v>737</v>
      </c>
      <c r="P22" s="136" t="s">
        <v>77</v>
      </c>
      <c r="Q22" s="136" t="s">
        <v>738</v>
      </c>
      <c r="R22" s="136" t="s">
        <v>78</v>
      </c>
      <c r="S22" s="136" t="s">
        <v>739</v>
      </c>
      <c r="T22" s="136" t="s">
        <v>123</v>
      </c>
      <c r="U22" s="136" t="s">
        <v>255</v>
      </c>
      <c r="V22" s="136" t="s">
        <v>168</v>
      </c>
      <c r="W22" s="136" t="s">
        <v>344</v>
      </c>
      <c r="X22" s="136" t="s">
        <v>169</v>
      </c>
      <c r="Y22" s="136" t="s">
        <v>345</v>
      </c>
      <c r="Z22" s="136" t="s">
        <v>126</v>
      </c>
      <c r="AA22" s="136" t="s">
        <v>791</v>
      </c>
      <c r="AB22" s="136" t="s">
        <v>792</v>
      </c>
      <c r="AC22" s="136" t="s">
        <v>173</v>
      </c>
      <c r="AD22" s="136" t="s">
        <v>174</v>
      </c>
      <c r="AE22" s="136" t="s">
        <v>175</v>
      </c>
      <c r="AF22" s="136" t="s">
        <v>796</v>
      </c>
      <c r="AG22" s="136" t="s">
        <v>797</v>
      </c>
      <c r="AH22" s="136" t="s">
        <v>798</v>
      </c>
      <c r="AI22" s="136" t="s">
        <v>619</v>
      </c>
      <c r="AJ22" s="136" t="s">
        <v>800</v>
      </c>
      <c r="AK22" s="136" t="s">
        <v>621</v>
      </c>
      <c r="AL22" s="136" t="s">
        <v>802</v>
      </c>
      <c r="AM22" s="136" t="s">
        <v>623</v>
      </c>
      <c r="AN22" s="136" t="s">
        <v>272</v>
      </c>
      <c r="AO22" s="136" t="s">
        <v>581</v>
      </c>
      <c r="AP22" s="136" t="s">
        <v>274</v>
      </c>
      <c r="AQ22" s="136" t="s">
        <v>583</v>
      </c>
      <c r="AR22" s="136" t="s">
        <v>275</v>
      </c>
      <c r="AS22" s="136" t="s">
        <v>584</v>
      </c>
      <c r="AT22" s="136" t="s">
        <v>365</v>
      </c>
      <c r="AU22" s="136" t="s">
        <v>674</v>
      </c>
      <c r="AV22" s="136" t="s">
        <v>366</v>
      </c>
      <c r="AW22" s="136" t="s">
        <v>191</v>
      </c>
      <c r="AX22" s="136" t="s">
        <v>104</v>
      </c>
      <c r="AY22" s="136" t="s">
        <v>765</v>
      </c>
      <c r="AZ22" s="136" t="s">
        <v>105</v>
      </c>
      <c r="BA22" s="136" t="s">
        <v>106</v>
      </c>
      <c r="BB22" s="136" t="s">
        <v>815</v>
      </c>
      <c r="BC22" s="136" t="s">
        <v>459</v>
      </c>
      <c r="BD22" s="136" t="s">
        <v>768</v>
      </c>
      <c r="BE22" s="136" t="s">
        <v>108</v>
      </c>
      <c r="BF22" s="136" t="s">
        <v>372</v>
      </c>
      <c r="BG22" s="136" t="s">
        <v>197</v>
      </c>
      <c r="BH22" s="136" t="s">
        <v>953</v>
      </c>
      <c r="BI22" s="136" t="s">
        <v>287</v>
      </c>
      <c r="BJ22" s="136" t="s">
        <v>201</v>
      </c>
    </row>
    <row r="23" spans="1:65" s="128" customFormat="1" ht="18" customHeight="1" outlineLevel="1" x14ac:dyDescent="0.25">
      <c r="B23" s="135" t="s">
        <v>51</v>
      </c>
      <c r="C23" s="134" t="s">
        <v>5</v>
      </c>
      <c r="D23" s="136" t="s">
        <v>71</v>
      </c>
      <c r="E23" s="136" t="s">
        <v>732</v>
      </c>
      <c r="F23" s="136" t="s">
        <v>72</v>
      </c>
      <c r="G23" s="136" t="s">
        <v>733</v>
      </c>
      <c r="H23" s="136" t="s">
        <v>73</v>
      </c>
      <c r="I23" s="136" t="s">
        <v>734</v>
      </c>
      <c r="J23" s="136" t="s">
        <v>74</v>
      </c>
      <c r="K23" s="136" t="s">
        <v>735</v>
      </c>
      <c r="L23" s="136" t="s">
        <v>75</v>
      </c>
      <c r="M23" s="136" t="s">
        <v>873</v>
      </c>
      <c r="N23" s="136" t="s">
        <v>604</v>
      </c>
      <c r="O23" s="136" t="s">
        <v>874</v>
      </c>
      <c r="P23" s="136" t="s">
        <v>605</v>
      </c>
      <c r="Q23" s="136" t="s">
        <v>875</v>
      </c>
      <c r="R23" s="136" t="s">
        <v>606</v>
      </c>
      <c r="S23" s="136" t="s">
        <v>876</v>
      </c>
      <c r="T23" s="136" t="s">
        <v>167</v>
      </c>
      <c r="U23" s="136" t="s">
        <v>343</v>
      </c>
      <c r="V23" s="136" t="s">
        <v>741</v>
      </c>
      <c r="W23" s="136" t="s">
        <v>432</v>
      </c>
      <c r="X23" s="136" t="s">
        <v>742</v>
      </c>
      <c r="Y23" s="136" t="s">
        <v>433</v>
      </c>
      <c r="Z23" s="136" t="s">
        <v>170</v>
      </c>
      <c r="AA23" s="136" t="s">
        <v>215</v>
      </c>
      <c r="AB23" s="136" t="s">
        <v>216</v>
      </c>
      <c r="AC23" s="136" t="s">
        <v>746</v>
      </c>
      <c r="AD23" s="136" t="s">
        <v>747</v>
      </c>
      <c r="AE23" s="136" t="s">
        <v>748</v>
      </c>
      <c r="AF23" s="136" t="s">
        <v>220</v>
      </c>
      <c r="AG23" s="136" t="s">
        <v>221</v>
      </c>
      <c r="AH23" s="136" t="s">
        <v>222</v>
      </c>
      <c r="AI23" s="136" t="s">
        <v>707</v>
      </c>
      <c r="AJ23" s="136" t="s">
        <v>224</v>
      </c>
      <c r="AK23" s="136" t="s">
        <v>709</v>
      </c>
      <c r="AL23" s="136" t="s">
        <v>226</v>
      </c>
      <c r="AM23" s="136" t="s">
        <v>711</v>
      </c>
      <c r="AN23" s="136" t="s">
        <v>360</v>
      </c>
      <c r="AO23" s="136" t="s">
        <v>669</v>
      </c>
      <c r="AP23" s="136" t="s">
        <v>362</v>
      </c>
      <c r="AQ23" s="136" t="s">
        <v>671</v>
      </c>
      <c r="AR23" s="136" t="s">
        <v>363</v>
      </c>
      <c r="AS23" s="136" t="s">
        <v>672</v>
      </c>
      <c r="AT23" s="136" t="s">
        <v>453</v>
      </c>
      <c r="AU23" s="136" t="s">
        <v>810</v>
      </c>
      <c r="AV23" s="136" t="s">
        <v>454</v>
      </c>
      <c r="AW23" s="136" t="s">
        <v>764</v>
      </c>
      <c r="AX23" s="136" t="s">
        <v>632</v>
      </c>
      <c r="AY23" s="136" t="s">
        <v>902</v>
      </c>
      <c r="AZ23" s="136" t="s">
        <v>633</v>
      </c>
      <c r="BA23" s="136" t="s">
        <v>634</v>
      </c>
      <c r="BB23" s="136" t="s">
        <v>239</v>
      </c>
      <c r="BC23" s="136" t="s">
        <v>548</v>
      </c>
      <c r="BD23" s="136" t="s">
        <v>905</v>
      </c>
      <c r="BE23" s="136" t="s">
        <v>636</v>
      </c>
      <c r="BF23" s="136" t="s">
        <v>460</v>
      </c>
      <c r="BG23" s="136" t="s">
        <v>770</v>
      </c>
      <c r="BH23" s="136" t="s">
        <v>110</v>
      </c>
      <c r="BI23" s="136" t="s">
        <v>375</v>
      </c>
      <c r="BJ23" s="136" t="s">
        <v>774</v>
      </c>
    </row>
    <row r="24" spans="1:65" s="128" customFormat="1" ht="18" customHeight="1" outlineLevel="1" x14ac:dyDescent="0.25">
      <c r="B24" s="141" t="s">
        <v>68</v>
      </c>
      <c r="C24" s="142" t="s">
        <v>7</v>
      </c>
      <c r="D24" s="143">
        <v>0.24722222222222223</v>
      </c>
      <c r="E24" s="143">
        <v>0.25416666666666665</v>
      </c>
      <c r="F24" s="143">
        <v>0.26111111111111113</v>
      </c>
      <c r="G24" s="143">
        <v>0.26805555555555555</v>
      </c>
      <c r="H24" s="143">
        <v>0.27500000000000002</v>
      </c>
      <c r="I24" s="143">
        <v>0.28194444444444444</v>
      </c>
      <c r="J24" s="143">
        <v>0.28888888888888886</v>
      </c>
      <c r="K24" s="143">
        <v>0.29583333333333334</v>
      </c>
      <c r="L24" s="143">
        <v>0.30277777777777776</v>
      </c>
      <c r="M24" s="143">
        <v>0.31180555555555556</v>
      </c>
      <c r="N24" s="143">
        <v>0.31874999999999998</v>
      </c>
      <c r="O24" s="143">
        <v>0.32569444444444445</v>
      </c>
      <c r="P24" s="143">
        <v>0.33263888888888887</v>
      </c>
      <c r="Q24" s="143">
        <v>0.33958333333333335</v>
      </c>
      <c r="R24" s="143">
        <v>0.34652777777777777</v>
      </c>
      <c r="S24" s="143">
        <v>0.35347222222222224</v>
      </c>
      <c r="T24" s="143">
        <v>0.36319444444444443</v>
      </c>
      <c r="U24" s="143">
        <v>0.36875000000000002</v>
      </c>
      <c r="V24" s="143">
        <v>0.37916666666666665</v>
      </c>
      <c r="W24" s="143">
        <v>0.38472222222222224</v>
      </c>
      <c r="X24" s="143">
        <v>0.39305555555555555</v>
      </c>
      <c r="Y24" s="143">
        <v>0.39861111111111114</v>
      </c>
      <c r="Z24" s="143">
        <v>0.40486111111111112</v>
      </c>
      <c r="AA24" s="143">
        <v>0.42152777777777778</v>
      </c>
      <c r="AB24" s="143">
        <v>0.43541666666666667</v>
      </c>
      <c r="AC24" s="143">
        <v>0.44861111111111113</v>
      </c>
      <c r="AD24" s="143">
        <v>0.46250000000000002</v>
      </c>
      <c r="AE24" s="143">
        <v>0.47638888888888886</v>
      </c>
      <c r="AF24" s="143">
        <v>0.4909722222222222</v>
      </c>
      <c r="AG24" s="143">
        <v>0.50486111111111109</v>
      </c>
      <c r="AH24" s="143">
        <v>0.51875000000000004</v>
      </c>
      <c r="AI24" s="143">
        <v>0.52916666666666667</v>
      </c>
      <c r="AJ24" s="143">
        <v>0.54652777777777772</v>
      </c>
      <c r="AK24" s="143">
        <v>0.55694444444444446</v>
      </c>
      <c r="AL24" s="143">
        <v>0.57430555555555551</v>
      </c>
      <c r="AM24" s="143">
        <v>0.58472222222222225</v>
      </c>
      <c r="AN24" s="143">
        <v>0.60486111111111107</v>
      </c>
      <c r="AO24" s="143">
        <v>0.6118055555555556</v>
      </c>
      <c r="AP24" s="143">
        <v>0.63263888888888886</v>
      </c>
      <c r="AQ24" s="143">
        <v>0.63958333333333328</v>
      </c>
      <c r="AR24" s="143">
        <v>0.64652777777777781</v>
      </c>
      <c r="AS24" s="143">
        <v>0.65347222222222223</v>
      </c>
      <c r="AT24" s="143">
        <v>0.67638888888888893</v>
      </c>
      <c r="AU24" s="143">
        <v>0.68333333333333335</v>
      </c>
      <c r="AV24" s="143">
        <v>0.69027777777777777</v>
      </c>
      <c r="AW24" s="143">
        <v>0.69861111111111107</v>
      </c>
      <c r="AX24" s="143">
        <v>0.70763888888888893</v>
      </c>
      <c r="AY24" s="143">
        <v>0.71458333333333335</v>
      </c>
      <c r="AZ24" s="143">
        <v>0.72152777777777777</v>
      </c>
      <c r="BA24" s="143">
        <v>0.73541666666666672</v>
      </c>
      <c r="BB24" s="143">
        <v>0.75486111111111109</v>
      </c>
      <c r="BC24" s="143">
        <v>0.76180555555555551</v>
      </c>
      <c r="BD24" s="143">
        <v>0.75624999999999998</v>
      </c>
      <c r="BE24" s="143">
        <v>0.7631944444444444</v>
      </c>
      <c r="BF24" s="143">
        <v>0.77361111111111114</v>
      </c>
      <c r="BG24" s="143">
        <v>0.78194444444444444</v>
      </c>
      <c r="BH24" s="143">
        <v>0.78888888888888886</v>
      </c>
      <c r="BI24" s="143">
        <v>0.81319444444444444</v>
      </c>
      <c r="BJ24" s="143">
        <v>0.83750000000000002</v>
      </c>
    </row>
    <row r="25" spans="1:65" s="128" customFormat="1" ht="18" customHeight="1" x14ac:dyDescent="0.25">
      <c r="B25" s="127"/>
      <c r="C25" s="126"/>
      <c r="D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  <c r="AN25" s="126"/>
      <c r="AO25" s="126"/>
      <c r="AP25" s="126"/>
      <c r="AQ25" s="126"/>
      <c r="AR25" s="126"/>
      <c r="AS25" s="126"/>
      <c r="AT25" s="126"/>
      <c r="AU25" s="126"/>
      <c r="AV25" s="126"/>
      <c r="AW25" s="126"/>
      <c r="AX25" s="126"/>
      <c r="AY25" s="126"/>
      <c r="AZ25" s="126"/>
      <c r="BA25" s="126"/>
      <c r="BB25" s="126"/>
      <c r="BC25" s="126"/>
      <c r="BD25" s="126"/>
      <c r="BE25" s="126"/>
      <c r="BF25" s="126"/>
      <c r="BG25" s="126"/>
      <c r="BH25" s="126"/>
      <c r="BI25" s="126"/>
      <c r="BJ25" s="126"/>
      <c r="BK25" s="126"/>
      <c r="BL25" s="126"/>
      <c r="BM25" s="126"/>
    </row>
    <row r="26" spans="1:65" s="128" customFormat="1" ht="18" customHeight="1" x14ac:dyDescent="0.25">
      <c r="B26" s="157" t="s">
        <v>68</v>
      </c>
      <c r="C26" s="158" t="s">
        <v>5</v>
      </c>
      <c r="D26" s="143">
        <v>0.25</v>
      </c>
      <c r="E26" s="143">
        <v>0.25694444444444442</v>
      </c>
      <c r="F26" s="143">
        <v>0.2638888888888889</v>
      </c>
      <c r="G26" s="143">
        <v>0.27083333333333331</v>
      </c>
      <c r="H26" s="143">
        <v>0.27777777777777779</v>
      </c>
      <c r="I26" s="143">
        <v>0.28472222222222221</v>
      </c>
      <c r="J26" s="143">
        <v>0.29166666666666669</v>
      </c>
      <c r="K26" s="143">
        <v>0.2986111111111111</v>
      </c>
      <c r="L26" s="143">
        <v>0.30555555555555558</v>
      </c>
      <c r="M26" s="143">
        <v>0.31458333333333333</v>
      </c>
      <c r="N26" s="143">
        <v>0.3215277777777778</v>
      </c>
      <c r="O26" s="143">
        <v>0.32847222222222222</v>
      </c>
      <c r="P26" s="143">
        <v>0.33541666666666664</v>
      </c>
      <c r="Q26" s="143">
        <v>0.34236111111111112</v>
      </c>
      <c r="R26" s="143">
        <v>0.34930555555555554</v>
      </c>
      <c r="S26" s="143">
        <v>0.35625000000000001</v>
      </c>
      <c r="T26" s="143">
        <v>0.3659722222222222</v>
      </c>
      <c r="U26" s="143">
        <v>0.37152777777777779</v>
      </c>
      <c r="V26" s="143">
        <v>0.38194444444444442</v>
      </c>
      <c r="W26" s="143">
        <v>0.38750000000000001</v>
      </c>
      <c r="X26" s="143">
        <v>0.39583333333333331</v>
      </c>
      <c r="Y26" s="143">
        <v>0.40138888888888891</v>
      </c>
      <c r="Z26" s="143">
        <v>0.40763888888888888</v>
      </c>
      <c r="AA26" s="143">
        <v>0.42430555555555555</v>
      </c>
      <c r="AB26" s="143">
        <v>0.43819444444444444</v>
      </c>
      <c r="AC26" s="143">
        <v>0.4513888888888889</v>
      </c>
      <c r="AD26" s="143">
        <v>0.46527777777777779</v>
      </c>
      <c r="AE26" s="143">
        <v>0.47916666666666669</v>
      </c>
      <c r="AF26" s="143">
        <v>0.49375000000000002</v>
      </c>
      <c r="AG26" s="143">
        <v>0.50763888888888886</v>
      </c>
      <c r="AH26" s="143">
        <v>0.52152777777777781</v>
      </c>
      <c r="AI26" s="143">
        <v>0.53194444444444444</v>
      </c>
      <c r="AJ26" s="143">
        <v>0.5493055555555556</v>
      </c>
      <c r="AK26" s="143">
        <v>0.55972222222222223</v>
      </c>
      <c r="AL26" s="143">
        <v>0.57708333333333328</v>
      </c>
      <c r="AM26" s="143">
        <v>0.58750000000000002</v>
      </c>
      <c r="AN26" s="143">
        <v>0.60763888888888884</v>
      </c>
      <c r="AO26" s="143">
        <v>0.61458333333333337</v>
      </c>
      <c r="AP26" s="143">
        <v>0.63541666666666663</v>
      </c>
      <c r="AQ26" s="143">
        <v>0.64236111111111116</v>
      </c>
      <c r="AR26" s="143">
        <v>0.64930555555555558</v>
      </c>
      <c r="AS26" s="143">
        <v>0.65625</v>
      </c>
      <c r="AT26" s="143">
        <v>0.6791666666666667</v>
      </c>
      <c r="AU26" s="143">
        <v>0.68611111111111112</v>
      </c>
      <c r="AV26" s="143">
        <v>0.69305555555555554</v>
      </c>
      <c r="AW26" s="143">
        <v>0.70138888888888884</v>
      </c>
      <c r="AX26" s="143">
        <v>0.7104166666666667</v>
      </c>
      <c r="AY26" s="143">
        <v>0.71736111111111112</v>
      </c>
      <c r="AZ26" s="143">
        <v>0.72430555555555554</v>
      </c>
      <c r="BA26" s="143">
        <v>0.73819444444444449</v>
      </c>
      <c r="BB26" s="143">
        <v>0.75763888888888886</v>
      </c>
      <c r="BC26" s="143">
        <v>0.76111111111111107</v>
      </c>
      <c r="BD26" s="143">
        <v>0.76458333333333328</v>
      </c>
      <c r="BE26" s="143">
        <v>0.76597222222222228</v>
      </c>
      <c r="BF26" s="143">
        <v>0.77638888888888891</v>
      </c>
      <c r="BG26" s="143">
        <v>0.78472222222222221</v>
      </c>
      <c r="BH26" s="143">
        <v>0.79166666666666663</v>
      </c>
      <c r="BI26" s="143">
        <v>0.81597222222222221</v>
      </c>
      <c r="BJ26" s="143">
        <v>0.84027777777777779</v>
      </c>
    </row>
    <row r="27" spans="1:65" ht="18" customHeight="1" x14ac:dyDescent="0.25">
      <c r="B27" s="144" t="s">
        <v>50</v>
      </c>
      <c r="C27" s="143" t="s">
        <v>5</v>
      </c>
      <c r="D27" s="145" t="s">
        <v>335</v>
      </c>
      <c r="E27" s="145" t="s">
        <v>644</v>
      </c>
      <c r="F27" s="145" t="s">
        <v>336</v>
      </c>
      <c r="G27" s="145" t="s">
        <v>645</v>
      </c>
      <c r="H27" s="145" t="s">
        <v>337</v>
      </c>
      <c r="I27" s="145" t="s">
        <v>646</v>
      </c>
      <c r="J27" s="145" t="s">
        <v>338</v>
      </c>
      <c r="K27" s="145" t="s">
        <v>647</v>
      </c>
      <c r="L27" s="145" t="s">
        <v>339</v>
      </c>
      <c r="M27" s="145" t="s">
        <v>784</v>
      </c>
      <c r="N27" s="145" t="s">
        <v>428</v>
      </c>
      <c r="O27" s="145" t="s">
        <v>785</v>
      </c>
      <c r="P27" s="145" t="s">
        <v>429</v>
      </c>
      <c r="Q27" s="145" t="s">
        <v>786</v>
      </c>
      <c r="R27" s="145" t="s">
        <v>430</v>
      </c>
      <c r="S27" s="145" t="s">
        <v>787</v>
      </c>
      <c r="T27" s="145" t="s">
        <v>564</v>
      </c>
      <c r="U27" s="145" t="s">
        <v>741</v>
      </c>
      <c r="V27" s="145" t="s">
        <v>653</v>
      </c>
      <c r="W27" s="145" t="s">
        <v>879</v>
      </c>
      <c r="X27" s="145" t="s">
        <v>654</v>
      </c>
      <c r="Y27" s="145" t="s">
        <v>880</v>
      </c>
      <c r="Z27" s="145" t="s">
        <v>567</v>
      </c>
      <c r="AA27" s="145" t="s">
        <v>700</v>
      </c>
      <c r="AB27" s="145" t="s">
        <v>701</v>
      </c>
      <c r="AC27" s="145" t="s">
        <v>658</v>
      </c>
      <c r="AD27" s="145" t="s">
        <v>659</v>
      </c>
      <c r="AE27" s="145" t="s">
        <v>660</v>
      </c>
      <c r="AF27" s="145" t="s">
        <v>705</v>
      </c>
      <c r="AG27" s="145" t="s">
        <v>706</v>
      </c>
      <c r="AH27" s="145" t="s">
        <v>707</v>
      </c>
      <c r="AI27" s="145" t="s">
        <v>532</v>
      </c>
      <c r="AJ27" s="145" t="s">
        <v>665</v>
      </c>
      <c r="AK27" s="145" t="s">
        <v>94</v>
      </c>
      <c r="AL27" s="145" t="s">
        <v>667</v>
      </c>
      <c r="AM27" s="145" t="s">
        <v>96</v>
      </c>
      <c r="AN27" s="145" t="s">
        <v>849</v>
      </c>
      <c r="AO27" s="145" t="s">
        <v>493</v>
      </c>
      <c r="AP27" s="145" t="s">
        <v>760</v>
      </c>
      <c r="AQ27" s="145" t="s">
        <v>100</v>
      </c>
      <c r="AR27" s="145" t="s">
        <v>761</v>
      </c>
      <c r="AS27" s="145" t="s">
        <v>101</v>
      </c>
      <c r="AT27" s="145" t="s">
        <v>900</v>
      </c>
      <c r="AU27" s="145" t="s">
        <v>631</v>
      </c>
      <c r="AV27" s="145" t="s">
        <v>901</v>
      </c>
      <c r="AW27" s="145" t="s">
        <v>676</v>
      </c>
      <c r="AX27" s="145" t="s">
        <v>456</v>
      </c>
      <c r="AY27" s="145" t="s">
        <v>193</v>
      </c>
      <c r="AZ27" s="145" t="s">
        <v>949</v>
      </c>
      <c r="BA27" s="145" t="s">
        <v>950</v>
      </c>
      <c r="BB27" s="145" t="s">
        <v>680</v>
      </c>
      <c r="BC27" s="145" t="s">
        <v>769</v>
      </c>
      <c r="BD27" s="145" t="s">
        <v>372</v>
      </c>
      <c r="BE27" s="145" t="s">
        <v>952</v>
      </c>
      <c r="BF27" s="145" t="s">
        <v>285</v>
      </c>
      <c r="BG27" s="145" t="s">
        <v>154</v>
      </c>
      <c r="BH27" s="145" t="s">
        <v>330</v>
      </c>
      <c r="BI27" s="145" t="s">
        <v>864</v>
      </c>
      <c r="BJ27" s="145" t="s">
        <v>967</v>
      </c>
    </row>
    <row r="28" spans="1:65" s="128" customFormat="1" ht="18" customHeight="1" x14ac:dyDescent="0.25">
      <c r="B28" s="146" t="s">
        <v>51</v>
      </c>
      <c r="C28" s="139" t="s">
        <v>5</v>
      </c>
      <c r="D28" s="136" t="s">
        <v>379</v>
      </c>
      <c r="E28" s="136" t="s">
        <v>688</v>
      </c>
      <c r="F28" s="136" t="s">
        <v>380</v>
      </c>
      <c r="G28" s="136" t="s">
        <v>689</v>
      </c>
      <c r="H28" s="136" t="s">
        <v>381</v>
      </c>
      <c r="I28" s="136" t="s">
        <v>690</v>
      </c>
      <c r="J28" s="136" t="s">
        <v>382</v>
      </c>
      <c r="K28" s="136" t="s">
        <v>163</v>
      </c>
      <c r="L28" s="136" t="s">
        <v>919</v>
      </c>
      <c r="M28" s="136" t="s">
        <v>737</v>
      </c>
      <c r="N28" s="136" t="s">
        <v>77</v>
      </c>
      <c r="O28" s="136" t="s">
        <v>738</v>
      </c>
      <c r="P28" s="136" t="s">
        <v>78</v>
      </c>
      <c r="Q28" s="136" t="s">
        <v>739</v>
      </c>
      <c r="R28" s="136" t="s">
        <v>79</v>
      </c>
      <c r="S28" s="136" t="s">
        <v>740</v>
      </c>
      <c r="T28" s="136" t="s">
        <v>124</v>
      </c>
      <c r="U28" s="136" t="s">
        <v>256</v>
      </c>
      <c r="V28" s="136" t="s">
        <v>697</v>
      </c>
      <c r="W28" s="136" t="s">
        <v>301</v>
      </c>
      <c r="X28" s="136" t="s">
        <v>698</v>
      </c>
      <c r="Y28" s="136" t="s">
        <v>302</v>
      </c>
      <c r="Z28" s="136" t="s">
        <v>611</v>
      </c>
      <c r="AA28" s="136" t="s">
        <v>172</v>
      </c>
      <c r="AB28" s="136" t="s">
        <v>173</v>
      </c>
      <c r="AC28" s="136" t="s">
        <v>702</v>
      </c>
      <c r="AD28" s="136" t="s">
        <v>703</v>
      </c>
      <c r="AE28" s="136" t="s">
        <v>704</v>
      </c>
      <c r="AF28" s="136" t="s">
        <v>177</v>
      </c>
      <c r="AG28" s="136" t="s">
        <v>178</v>
      </c>
      <c r="AH28" s="136" t="s">
        <v>179</v>
      </c>
      <c r="AI28" s="136" t="s">
        <v>576</v>
      </c>
      <c r="AJ28" s="136" t="s">
        <v>709</v>
      </c>
      <c r="AK28" s="136" t="s">
        <v>534</v>
      </c>
      <c r="AL28" s="136" t="s">
        <v>711</v>
      </c>
      <c r="AM28" s="136" t="s">
        <v>536</v>
      </c>
      <c r="AN28" s="136" t="s">
        <v>758</v>
      </c>
      <c r="AO28" s="136" t="s">
        <v>98</v>
      </c>
      <c r="AP28" s="136" t="s">
        <v>275</v>
      </c>
      <c r="AQ28" s="136" t="s">
        <v>584</v>
      </c>
      <c r="AR28" s="136" t="s">
        <v>276</v>
      </c>
      <c r="AS28" s="136" t="s">
        <v>585</v>
      </c>
      <c r="AT28" s="136" t="s">
        <v>366</v>
      </c>
      <c r="AU28" s="136" t="s">
        <v>675</v>
      </c>
      <c r="AV28" s="136" t="s">
        <v>367</v>
      </c>
      <c r="AW28" s="136" t="s">
        <v>192</v>
      </c>
      <c r="AX28" s="136" t="s">
        <v>105</v>
      </c>
      <c r="AY28" s="136" t="s">
        <v>813</v>
      </c>
      <c r="AZ28" s="136" t="s">
        <v>457</v>
      </c>
      <c r="BA28" s="136" t="s">
        <v>458</v>
      </c>
      <c r="BB28" s="136" t="s">
        <v>724</v>
      </c>
      <c r="BC28" s="136" t="s">
        <v>240</v>
      </c>
      <c r="BD28" s="136" t="s">
        <v>416</v>
      </c>
      <c r="BE28" s="136" t="s">
        <v>460</v>
      </c>
      <c r="BF28" s="136" t="s">
        <v>907</v>
      </c>
      <c r="BG28" s="136" t="s">
        <v>682</v>
      </c>
      <c r="BH28" s="136" t="s">
        <v>374</v>
      </c>
      <c r="BI28" s="136" t="s">
        <v>773</v>
      </c>
      <c r="BJ28" s="136" t="s">
        <v>686</v>
      </c>
    </row>
    <row r="29" spans="1:65" s="128" customFormat="1" ht="18" customHeight="1" x14ac:dyDescent="0.25">
      <c r="B29" s="135" t="s">
        <v>49</v>
      </c>
      <c r="C29" s="134" t="s">
        <v>5</v>
      </c>
      <c r="D29" s="139" t="s">
        <v>423</v>
      </c>
      <c r="E29" s="139" t="s">
        <v>780</v>
      </c>
      <c r="F29" s="139" t="s">
        <v>424</v>
      </c>
      <c r="G29" s="139" t="s">
        <v>781</v>
      </c>
      <c r="H29" s="139" t="s">
        <v>425</v>
      </c>
      <c r="I29" s="139" t="s">
        <v>782</v>
      </c>
      <c r="J29" s="139" t="s">
        <v>426</v>
      </c>
      <c r="K29" s="139" t="s">
        <v>827</v>
      </c>
      <c r="L29" s="139" t="s">
        <v>471</v>
      </c>
      <c r="M29" s="139" t="s">
        <v>252</v>
      </c>
      <c r="N29" s="139" t="s">
        <v>561</v>
      </c>
      <c r="O29" s="139" t="s">
        <v>253</v>
      </c>
      <c r="P29" s="139" t="s">
        <v>562</v>
      </c>
      <c r="Q29" s="139" t="s">
        <v>254</v>
      </c>
      <c r="R29" s="139" t="s">
        <v>563</v>
      </c>
      <c r="S29" s="139" t="s">
        <v>255</v>
      </c>
      <c r="T29" s="139" t="s">
        <v>696</v>
      </c>
      <c r="U29" s="139" t="s">
        <v>300</v>
      </c>
      <c r="V29" s="139" t="s">
        <v>789</v>
      </c>
      <c r="W29" s="139" t="s">
        <v>389</v>
      </c>
      <c r="X29" s="139" t="s">
        <v>790</v>
      </c>
      <c r="Y29" s="139" t="s">
        <v>390</v>
      </c>
      <c r="Z29" s="139" t="s">
        <v>655</v>
      </c>
      <c r="AA29" s="139" t="s">
        <v>836</v>
      </c>
      <c r="AB29" s="139" t="s">
        <v>837</v>
      </c>
      <c r="AC29" s="139" t="s">
        <v>794</v>
      </c>
      <c r="AD29" s="139" t="s">
        <v>795</v>
      </c>
      <c r="AE29" s="139" t="s">
        <v>796</v>
      </c>
      <c r="AF29" s="139" t="s">
        <v>841</v>
      </c>
      <c r="AG29" s="139" t="s">
        <v>842</v>
      </c>
      <c r="AH29" s="139" t="s">
        <v>843</v>
      </c>
      <c r="AI29" s="139" t="s">
        <v>136</v>
      </c>
      <c r="AJ29" s="139" t="s">
        <v>801</v>
      </c>
      <c r="AK29" s="139" t="s">
        <v>622</v>
      </c>
      <c r="AL29" s="139" t="s">
        <v>803</v>
      </c>
      <c r="AM29" s="139" t="s">
        <v>624</v>
      </c>
      <c r="AN29" s="139" t="s">
        <v>273</v>
      </c>
      <c r="AO29" s="139" t="s">
        <v>582</v>
      </c>
      <c r="AP29" s="139" t="s">
        <v>319</v>
      </c>
      <c r="AQ29" s="139" t="s">
        <v>144</v>
      </c>
      <c r="AR29" s="139" t="s">
        <v>320</v>
      </c>
      <c r="AS29" s="139" t="s">
        <v>145</v>
      </c>
      <c r="AT29" s="139" t="s">
        <v>946</v>
      </c>
      <c r="AU29" s="139" t="s">
        <v>191</v>
      </c>
      <c r="AV29" s="139" t="s">
        <v>947</v>
      </c>
      <c r="AW29" s="139" t="s">
        <v>856</v>
      </c>
      <c r="AX29" s="139" t="s">
        <v>589</v>
      </c>
      <c r="AY29" s="139" t="s">
        <v>766</v>
      </c>
      <c r="AZ29" s="139" t="s">
        <v>106</v>
      </c>
      <c r="BA29" s="139" t="s">
        <v>107</v>
      </c>
      <c r="BB29" s="139" t="s">
        <v>816</v>
      </c>
      <c r="BC29" s="139" t="s">
        <v>906</v>
      </c>
      <c r="BD29" s="139" t="s">
        <v>460</v>
      </c>
      <c r="BE29" s="139" t="s">
        <v>109</v>
      </c>
      <c r="BF29" s="139" t="s">
        <v>373</v>
      </c>
      <c r="BG29" s="139" t="s">
        <v>198</v>
      </c>
      <c r="BH29" s="139" t="s">
        <v>954</v>
      </c>
      <c r="BI29" s="139" t="s">
        <v>288</v>
      </c>
      <c r="BJ29" s="139" t="s">
        <v>731</v>
      </c>
    </row>
    <row r="30" spans="1:65" ht="18" customHeight="1" x14ac:dyDescent="0.25">
      <c r="B30" s="135" t="s">
        <v>48</v>
      </c>
      <c r="C30" s="134" t="s">
        <v>5</v>
      </c>
      <c r="D30" s="139" t="s">
        <v>467</v>
      </c>
      <c r="E30" s="139" t="s">
        <v>824</v>
      </c>
      <c r="F30" s="139" t="s">
        <v>468</v>
      </c>
      <c r="G30" s="139" t="s">
        <v>825</v>
      </c>
      <c r="H30" s="139" t="s">
        <v>469</v>
      </c>
      <c r="I30" s="139" t="s">
        <v>826</v>
      </c>
      <c r="J30" s="139" t="s">
        <v>470</v>
      </c>
      <c r="K30" s="139" t="s">
        <v>736</v>
      </c>
      <c r="L30" s="139" t="s">
        <v>76</v>
      </c>
      <c r="M30" s="139" t="s">
        <v>874</v>
      </c>
      <c r="N30" s="139" t="s">
        <v>605</v>
      </c>
      <c r="O30" s="139" t="s">
        <v>875</v>
      </c>
      <c r="P30" s="139" t="s">
        <v>606</v>
      </c>
      <c r="Q30" s="139" t="s">
        <v>876</v>
      </c>
      <c r="R30" s="139" t="s">
        <v>607</v>
      </c>
      <c r="S30" s="139" t="s">
        <v>877</v>
      </c>
      <c r="T30" s="139" t="s">
        <v>168</v>
      </c>
      <c r="U30" s="139" t="s">
        <v>344</v>
      </c>
      <c r="V30" s="139" t="s">
        <v>833</v>
      </c>
      <c r="W30" s="139" t="s">
        <v>925</v>
      </c>
      <c r="X30" s="139" t="s">
        <v>834</v>
      </c>
      <c r="Y30" s="139" t="s">
        <v>926</v>
      </c>
      <c r="Z30" s="139" t="s">
        <v>699</v>
      </c>
      <c r="AA30" s="139" t="s">
        <v>745</v>
      </c>
      <c r="AB30" s="139" t="s">
        <v>746</v>
      </c>
      <c r="AC30" s="139" t="s">
        <v>838</v>
      </c>
      <c r="AD30" s="139" t="s">
        <v>839</v>
      </c>
      <c r="AE30" s="139" t="s">
        <v>840</v>
      </c>
      <c r="AF30" s="139" t="s">
        <v>750</v>
      </c>
      <c r="AG30" s="139" t="s">
        <v>751</v>
      </c>
      <c r="AH30" s="139" t="s">
        <v>752</v>
      </c>
      <c r="AI30" s="139" t="s">
        <v>664</v>
      </c>
      <c r="AJ30" s="139" t="s">
        <v>845</v>
      </c>
      <c r="AK30" s="139" t="s">
        <v>138</v>
      </c>
      <c r="AL30" s="139" t="s">
        <v>847</v>
      </c>
      <c r="AM30" s="139" t="s">
        <v>140</v>
      </c>
      <c r="AN30" s="139" t="s">
        <v>895</v>
      </c>
      <c r="AO30" s="139" t="s">
        <v>626</v>
      </c>
      <c r="AP30" s="139" t="s">
        <v>363</v>
      </c>
      <c r="AQ30" s="139" t="s">
        <v>672</v>
      </c>
      <c r="AR30" s="139" t="s">
        <v>364</v>
      </c>
      <c r="AS30" s="139" t="s">
        <v>673</v>
      </c>
      <c r="AT30" s="139" t="s">
        <v>454</v>
      </c>
      <c r="AU30" s="139" t="s">
        <v>811</v>
      </c>
      <c r="AV30" s="139" t="s">
        <v>455</v>
      </c>
      <c r="AW30" s="139" t="s">
        <v>765</v>
      </c>
      <c r="AX30" s="139" t="s">
        <v>633</v>
      </c>
      <c r="AY30" s="139" t="s">
        <v>237</v>
      </c>
      <c r="AZ30" s="139" t="s">
        <v>546</v>
      </c>
      <c r="BA30" s="139" t="s">
        <v>547</v>
      </c>
      <c r="BB30" s="139" t="s">
        <v>860</v>
      </c>
      <c r="BC30" s="139" t="s">
        <v>328</v>
      </c>
      <c r="BD30" s="139" t="s">
        <v>504</v>
      </c>
      <c r="BE30" s="139" t="s">
        <v>549</v>
      </c>
      <c r="BF30" s="139" t="s">
        <v>417</v>
      </c>
      <c r="BG30" s="139" t="s">
        <v>818</v>
      </c>
      <c r="BH30" s="139" t="s">
        <v>462</v>
      </c>
      <c r="BI30" s="139" t="s">
        <v>910</v>
      </c>
      <c r="BJ30" s="139" t="s">
        <v>822</v>
      </c>
    </row>
    <row r="31" spans="1:65" s="128" customFormat="1" ht="16.8" customHeight="1" x14ac:dyDescent="0.25">
      <c r="B31" s="135" t="s">
        <v>47</v>
      </c>
      <c r="C31" s="134" t="s">
        <v>5</v>
      </c>
      <c r="D31" s="139" t="s">
        <v>556</v>
      </c>
      <c r="E31" s="139" t="s">
        <v>248</v>
      </c>
      <c r="F31" s="139" t="s">
        <v>557</v>
      </c>
      <c r="G31" s="139" t="s">
        <v>249</v>
      </c>
      <c r="H31" s="139" t="s">
        <v>558</v>
      </c>
      <c r="I31" s="139" t="s">
        <v>250</v>
      </c>
      <c r="J31" s="139" t="s">
        <v>559</v>
      </c>
      <c r="K31" s="139" t="s">
        <v>873</v>
      </c>
      <c r="L31" s="139" t="s">
        <v>604</v>
      </c>
      <c r="M31" s="139" t="s">
        <v>384</v>
      </c>
      <c r="N31" s="139" t="s">
        <v>693</v>
      </c>
      <c r="O31" s="139" t="s">
        <v>385</v>
      </c>
      <c r="P31" s="139" t="s">
        <v>694</v>
      </c>
      <c r="Q31" s="139" t="s">
        <v>386</v>
      </c>
      <c r="R31" s="139" t="s">
        <v>695</v>
      </c>
      <c r="S31" s="139" t="s">
        <v>387</v>
      </c>
      <c r="T31" s="139" t="s">
        <v>741</v>
      </c>
      <c r="U31" s="139" t="s">
        <v>432</v>
      </c>
      <c r="V31" s="139" t="s">
        <v>257</v>
      </c>
      <c r="W31" s="139" t="s">
        <v>82</v>
      </c>
      <c r="X31" s="139" t="s">
        <v>258</v>
      </c>
      <c r="Y31" s="139" t="s">
        <v>83</v>
      </c>
      <c r="Z31" s="139" t="s">
        <v>835</v>
      </c>
      <c r="AA31" s="139" t="s">
        <v>882</v>
      </c>
      <c r="AB31" s="139" t="s">
        <v>883</v>
      </c>
      <c r="AC31" s="139" t="s">
        <v>262</v>
      </c>
      <c r="AD31" s="139" t="s">
        <v>263</v>
      </c>
      <c r="AE31" s="139" t="s">
        <v>264</v>
      </c>
      <c r="AF31" s="139" t="s">
        <v>887</v>
      </c>
      <c r="AG31" s="139" t="s">
        <v>888</v>
      </c>
      <c r="AH31" s="139" t="s">
        <v>889</v>
      </c>
      <c r="AI31" s="139" t="s">
        <v>800</v>
      </c>
      <c r="AJ31" s="139" t="s">
        <v>269</v>
      </c>
      <c r="AK31" s="139" t="s">
        <v>182</v>
      </c>
      <c r="AL31" s="139" t="s">
        <v>271</v>
      </c>
      <c r="AM31" s="139" t="s">
        <v>184</v>
      </c>
      <c r="AN31" s="139" t="s">
        <v>405</v>
      </c>
      <c r="AO31" s="139" t="s">
        <v>714</v>
      </c>
      <c r="AP31" s="139" t="s">
        <v>451</v>
      </c>
      <c r="AQ31" s="139" t="s">
        <v>808</v>
      </c>
      <c r="AR31" s="139" t="s">
        <v>452</v>
      </c>
      <c r="AS31" s="139" t="s">
        <v>809</v>
      </c>
      <c r="AT31" s="139" t="s">
        <v>543</v>
      </c>
      <c r="AU31" s="139" t="s">
        <v>235</v>
      </c>
      <c r="AV31" s="139" t="s">
        <v>544</v>
      </c>
      <c r="AW31" s="139" t="s">
        <v>902</v>
      </c>
      <c r="AX31" s="139" t="s">
        <v>721</v>
      </c>
      <c r="AY31" s="139" t="s">
        <v>325</v>
      </c>
      <c r="AZ31" s="139" t="s">
        <v>150</v>
      </c>
      <c r="BA31" s="139" t="s">
        <v>151</v>
      </c>
      <c r="BB31" s="139" t="s">
        <v>284</v>
      </c>
      <c r="BC31" s="139" t="s">
        <v>952</v>
      </c>
      <c r="BD31" s="139" t="s">
        <v>593</v>
      </c>
      <c r="BE31" s="139" t="s">
        <v>153</v>
      </c>
      <c r="BF31" s="139" t="s">
        <v>505</v>
      </c>
      <c r="BG31" s="139" t="s">
        <v>242</v>
      </c>
      <c r="BH31" s="139" t="s">
        <v>551</v>
      </c>
      <c r="BI31" s="139" t="s">
        <v>420</v>
      </c>
      <c r="BJ31" s="139" t="s">
        <v>995</v>
      </c>
    </row>
    <row r="32" spans="1:65" ht="18" customHeight="1" x14ac:dyDescent="0.25">
      <c r="B32" s="135" t="s">
        <v>46</v>
      </c>
      <c r="C32" s="134" t="s">
        <v>5</v>
      </c>
      <c r="D32" s="139" t="s">
        <v>600</v>
      </c>
      <c r="E32" s="139" t="s">
        <v>870</v>
      </c>
      <c r="F32" s="139" t="s">
        <v>601</v>
      </c>
      <c r="G32" s="139" t="s">
        <v>871</v>
      </c>
      <c r="H32" s="139" t="s">
        <v>602</v>
      </c>
      <c r="I32" s="139" t="s">
        <v>872</v>
      </c>
      <c r="J32" s="139" t="s">
        <v>603</v>
      </c>
      <c r="K32" s="139" t="s">
        <v>295</v>
      </c>
      <c r="L32" s="139" t="s">
        <v>120</v>
      </c>
      <c r="M32" s="139" t="s">
        <v>920</v>
      </c>
      <c r="N32" s="139" t="s">
        <v>165</v>
      </c>
      <c r="O32" s="139" t="s">
        <v>921</v>
      </c>
      <c r="P32" s="139" t="s">
        <v>166</v>
      </c>
      <c r="Q32" s="139" t="s">
        <v>922</v>
      </c>
      <c r="R32" s="139" t="s">
        <v>167</v>
      </c>
      <c r="S32" s="139" t="s">
        <v>923</v>
      </c>
      <c r="T32" s="139" t="s">
        <v>212</v>
      </c>
      <c r="U32" s="139" t="s">
        <v>476</v>
      </c>
      <c r="V32" s="139" t="s">
        <v>879</v>
      </c>
      <c r="W32" s="139" t="s">
        <v>522</v>
      </c>
      <c r="X32" s="139" t="s">
        <v>880</v>
      </c>
      <c r="Y32" s="139" t="s">
        <v>523</v>
      </c>
      <c r="Z32" s="139" t="s">
        <v>744</v>
      </c>
      <c r="AA32" s="139" t="s">
        <v>304</v>
      </c>
      <c r="AB32" s="139" t="s">
        <v>305</v>
      </c>
      <c r="AC32" s="139" t="s">
        <v>884</v>
      </c>
      <c r="AD32" s="139" t="s">
        <v>885</v>
      </c>
      <c r="AE32" s="139" t="s">
        <v>886</v>
      </c>
      <c r="AF32" s="139" t="s">
        <v>309</v>
      </c>
      <c r="AG32" s="139" t="s">
        <v>310</v>
      </c>
      <c r="AH32" s="139" t="s">
        <v>311</v>
      </c>
      <c r="AI32" s="139" t="s">
        <v>844</v>
      </c>
      <c r="AJ32" s="139" t="s">
        <v>891</v>
      </c>
      <c r="AK32" s="139" t="s">
        <v>802</v>
      </c>
      <c r="AL32" s="139" t="s">
        <v>893</v>
      </c>
      <c r="AM32" s="139" t="s">
        <v>804</v>
      </c>
      <c r="AN32" s="139" t="s">
        <v>941</v>
      </c>
      <c r="AO32" s="139" t="s">
        <v>186</v>
      </c>
      <c r="AP32" s="139" t="s">
        <v>495</v>
      </c>
      <c r="AQ32" s="139" t="s">
        <v>852</v>
      </c>
      <c r="AR32" s="139" t="s">
        <v>496</v>
      </c>
      <c r="AS32" s="139" t="s">
        <v>853</v>
      </c>
      <c r="AT32" s="139" t="s">
        <v>587</v>
      </c>
      <c r="AU32" s="139" t="s">
        <v>279</v>
      </c>
      <c r="AV32" s="139" t="s">
        <v>588</v>
      </c>
      <c r="AW32" s="139" t="s">
        <v>324</v>
      </c>
      <c r="AX32" s="139" t="s">
        <v>193</v>
      </c>
      <c r="AY32" s="139" t="s">
        <v>369</v>
      </c>
      <c r="AZ32" s="139" t="s">
        <v>678</v>
      </c>
      <c r="BA32" s="139" t="s">
        <v>679</v>
      </c>
      <c r="BB32" s="139" t="s">
        <v>906</v>
      </c>
      <c r="BC32" s="139" t="s">
        <v>460</v>
      </c>
      <c r="BD32" s="139" t="s">
        <v>637</v>
      </c>
      <c r="BE32" s="139" t="s">
        <v>681</v>
      </c>
      <c r="BF32" s="139" t="s">
        <v>110</v>
      </c>
      <c r="BG32" s="139" t="s">
        <v>286</v>
      </c>
      <c r="BH32" s="139" t="s">
        <v>595</v>
      </c>
      <c r="BI32" s="139" t="s">
        <v>956</v>
      </c>
      <c r="BJ32" s="139" t="s">
        <v>868</v>
      </c>
    </row>
    <row r="33" spans="2:62" s="140" customFormat="1" ht="18" customHeight="1" x14ac:dyDescent="0.25">
      <c r="B33" s="135" t="s">
        <v>45</v>
      </c>
      <c r="C33" s="134" t="s">
        <v>5</v>
      </c>
      <c r="D33" s="139" t="s">
        <v>644</v>
      </c>
      <c r="E33" s="139" t="s">
        <v>336</v>
      </c>
      <c r="F33" s="139" t="s">
        <v>645</v>
      </c>
      <c r="G33" s="139" t="s">
        <v>337</v>
      </c>
      <c r="H33" s="139" t="s">
        <v>646</v>
      </c>
      <c r="I33" s="139" t="s">
        <v>338</v>
      </c>
      <c r="J33" s="139" t="s">
        <v>647</v>
      </c>
      <c r="K33" s="139" t="s">
        <v>383</v>
      </c>
      <c r="L33" s="139" t="s">
        <v>692</v>
      </c>
      <c r="M33" s="139" t="s">
        <v>472</v>
      </c>
      <c r="N33" s="139" t="s">
        <v>829</v>
      </c>
      <c r="O33" s="139" t="s">
        <v>473</v>
      </c>
      <c r="P33" s="139" t="s">
        <v>830</v>
      </c>
      <c r="Q33" s="139" t="s">
        <v>474</v>
      </c>
      <c r="R33" s="139" t="s">
        <v>831</v>
      </c>
      <c r="S33" s="139" t="s">
        <v>475</v>
      </c>
      <c r="T33" s="139" t="s">
        <v>878</v>
      </c>
      <c r="U33" s="139" t="s">
        <v>521</v>
      </c>
      <c r="V33" s="139" t="s">
        <v>345</v>
      </c>
      <c r="W33" s="139" t="s">
        <v>610</v>
      </c>
      <c r="X33" s="139" t="s">
        <v>346</v>
      </c>
      <c r="Y33" s="139" t="s">
        <v>611</v>
      </c>
      <c r="Z33" s="139" t="s">
        <v>259</v>
      </c>
      <c r="AA33" s="139" t="s">
        <v>392</v>
      </c>
      <c r="AB33" s="139" t="s">
        <v>393</v>
      </c>
      <c r="AC33" s="139" t="s">
        <v>350</v>
      </c>
      <c r="AD33" s="139" t="s">
        <v>351</v>
      </c>
      <c r="AE33" s="139" t="s">
        <v>352</v>
      </c>
      <c r="AF33" s="139" t="s">
        <v>397</v>
      </c>
      <c r="AG33" s="139" t="s">
        <v>398</v>
      </c>
      <c r="AH33" s="139" t="s">
        <v>399</v>
      </c>
      <c r="AI33" s="139" t="s">
        <v>224</v>
      </c>
      <c r="AJ33" s="139" t="s">
        <v>357</v>
      </c>
      <c r="AK33" s="139" t="s">
        <v>755</v>
      </c>
      <c r="AL33" s="139" t="s">
        <v>359</v>
      </c>
      <c r="AM33" s="139" t="s">
        <v>757</v>
      </c>
      <c r="AN33" s="139" t="s">
        <v>493</v>
      </c>
      <c r="AO33" s="139" t="s">
        <v>850</v>
      </c>
      <c r="AP33" s="139" t="s">
        <v>540</v>
      </c>
      <c r="AQ33" s="139" t="s">
        <v>232</v>
      </c>
      <c r="AR33" s="139" t="s">
        <v>541</v>
      </c>
      <c r="AS33" s="139" t="s">
        <v>233</v>
      </c>
      <c r="AT33" s="139" t="s">
        <v>147</v>
      </c>
      <c r="AU33" s="139" t="s">
        <v>323</v>
      </c>
      <c r="AV33" s="139" t="s">
        <v>148</v>
      </c>
      <c r="AW33" s="139" t="s">
        <v>412</v>
      </c>
      <c r="AX33" s="139" t="s">
        <v>857</v>
      </c>
      <c r="AY33" s="139" t="s">
        <v>949</v>
      </c>
      <c r="AZ33" s="139" t="s">
        <v>194</v>
      </c>
      <c r="BA33" s="139" t="s">
        <v>195</v>
      </c>
      <c r="BB33" s="139" t="s">
        <v>372</v>
      </c>
      <c r="BC33" s="139" t="s">
        <v>109</v>
      </c>
      <c r="BD33" s="139" t="s">
        <v>681</v>
      </c>
      <c r="BE33" s="139" t="s">
        <v>197</v>
      </c>
      <c r="BF33" s="139" t="s">
        <v>594</v>
      </c>
      <c r="BG33" s="139" t="s">
        <v>330</v>
      </c>
      <c r="BH33" s="139" t="s">
        <v>155</v>
      </c>
      <c r="BI33" s="139" t="s">
        <v>508</v>
      </c>
      <c r="BJ33" s="139" t="s">
        <v>996</v>
      </c>
    </row>
    <row r="34" spans="2:62" ht="18" customHeight="1" x14ac:dyDescent="0.25">
      <c r="B34" s="135" t="s">
        <v>44</v>
      </c>
      <c r="C34" s="134" t="s">
        <v>5</v>
      </c>
      <c r="D34" s="139" t="s">
        <v>160</v>
      </c>
      <c r="E34" s="139" t="s">
        <v>916</v>
      </c>
      <c r="F34" s="139" t="s">
        <v>161</v>
      </c>
      <c r="G34" s="139" t="s">
        <v>917</v>
      </c>
      <c r="H34" s="139" t="s">
        <v>162</v>
      </c>
      <c r="I34" s="139" t="s">
        <v>918</v>
      </c>
      <c r="J34" s="139" t="s">
        <v>163</v>
      </c>
      <c r="K34" s="139" t="s">
        <v>427</v>
      </c>
      <c r="L34" s="139" t="s">
        <v>784</v>
      </c>
      <c r="M34" s="139" t="s">
        <v>517</v>
      </c>
      <c r="N34" s="139" t="s">
        <v>209</v>
      </c>
      <c r="O34" s="139" t="s">
        <v>518</v>
      </c>
      <c r="P34" s="139" t="s">
        <v>210</v>
      </c>
      <c r="Q34" s="139" t="s">
        <v>519</v>
      </c>
      <c r="R34" s="139" t="s">
        <v>211</v>
      </c>
      <c r="S34" s="139" t="s">
        <v>520</v>
      </c>
      <c r="T34" s="139" t="s">
        <v>344</v>
      </c>
      <c r="U34" s="139" t="s">
        <v>609</v>
      </c>
      <c r="V34" s="139" t="s">
        <v>925</v>
      </c>
      <c r="W34" s="139" t="s">
        <v>654</v>
      </c>
      <c r="X34" s="139" t="s">
        <v>926</v>
      </c>
      <c r="Y34" s="139" t="s">
        <v>655</v>
      </c>
      <c r="Z34" s="139" t="s">
        <v>303</v>
      </c>
      <c r="AA34" s="139" t="s">
        <v>436</v>
      </c>
      <c r="AB34" s="139" t="s">
        <v>437</v>
      </c>
      <c r="AC34" s="139" t="s">
        <v>930</v>
      </c>
      <c r="AD34" s="139" t="s">
        <v>931</v>
      </c>
      <c r="AE34" s="139" t="s">
        <v>932</v>
      </c>
      <c r="AF34" s="139" t="s">
        <v>441</v>
      </c>
      <c r="AG34" s="139" t="s">
        <v>442</v>
      </c>
      <c r="AH34" s="139" t="s">
        <v>443</v>
      </c>
      <c r="AI34" s="139" t="s">
        <v>890</v>
      </c>
      <c r="AJ34" s="139" t="s">
        <v>937</v>
      </c>
      <c r="AK34" s="139" t="s">
        <v>270</v>
      </c>
      <c r="AL34" s="139" t="s">
        <v>939</v>
      </c>
      <c r="AM34" s="139" t="s">
        <v>272</v>
      </c>
      <c r="AN34" s="139" t="s">
        <v>538</v>
      </c>
      <c r="AO34" s="139" t="s">
        <v>230</v>
      </c>
      <c r="AP34" s="139" t="s">
        <v>628</v>
      </c>
      <c r="AQ34" s="139" t="s">
        <v>898</v>
      </c>
      <c r="AR34" s="139" t="s">
        <v>629</v>
      </c>
      <c r="AS34" s="139" t="s">
        <v>899</v>
      </c>
      <c r="AT34" s="139" t="s">
        <v>719</v>
      </c>
      <c r="AU34" s="139" t="s">
        <v>411</v>
      </c>
      <c r="AV34" s="139" t="s">
        <v>720</v>
      </c>
      <c r="AW34" s="139" t="s">
        <v>456</v>
      </c>
      <c r="AX34" s="139" t="s">
        <v>237</v>
      </c>
      <c r="AY34" s="139" t="s">
        <v>501</v>
      </c>
      <c r="AZ34" s="139" t="s">
        <v>858</v>
      </c>
      <c r="BA34" s="139" t="s">
        <v>859</v>
      </c>
      <c r="BB34" s="139" t="s">
        <v>952</v>
      </c>
      <c r="BC34" s="139" t="s">
        <v>593</v>
      </c>
      <c r="BD34" s="139" t="s">
        <v>197</v>
      </c>
      <c r="BE34" s="139" t="s">
        <v>861</v>
      </c>
      <c r="BF34" s="139" t="s">
        <v>154</v>
      </c>
      <c r="BG34" s="139" t="s">
        <v>418</v>
      </c>
      <c r="BH34" s="139" t="s">
        <v>727</v>
      </c>
      <c r="BI34" s="139" t="s">
        <v>553</v>
      </c>
      <c r="BJ34" s="139" t="s">
        <v>776</v>
      </c>
    </row>
    <row r="35" spans="2:62" ht="18" customHeight="1" x14ac:dyDescent="0.25">
      <c r="B35" s="135" t="s">
        <v>52</v>
      </c>
      <c r="C35" s="134" t="s">
        <v>5</v>
      </c>
      <c r="D35" s="139" t="s">
        <v>824</v>
      </c>
      <c r="E35" s="139" t="s">
        <v>468</v>
      </c>
      <c r="F35" s="139" t="s">
        <v>825</v>
      </c>
      <c r="G35" s="139" t="s">
        <v>469</v>
      </c>
      <c r="H35" s="139" t="s">
        <v>826</v>
      </c>
      <c r="I35" s="139" t="s">
        <v>470</v>
      </c>
      <c r="J35" s="139" t="s">
        <v>827</v>
      </c>
      <c r="K35" s="139" t="s">
        <v>76</v>
      </c>
      <c r="L35" s="139" t="s">
        <v>737</v>
      </c>
      <c r="M35" s="139" t="s">
        <v>605</v>
      </c>
      <c r="N35" s="139" t="s">
        <v>875</v>
      </c>
      <c r="O35" s="139" t="s">
        <v>606</v>
      </c>
      <c r="P35" s="139" t="s">
        <v>876</v>
      </c>
      <c r="Q35" s="139" t="s">
        <v>607</v>
      </c>
      <c r="R35" s="139" t="s">
        <v>877</v>
      </c>
      <c r="S35" s="139" t="s">
        <v>608</v>
      </c>
      <c r="T35" s="139" t="s">
        <v>924</v>
      </c>
      <c r="U35" s="139" t="s">
        <v>653</v>
      </c>
      <c r="V35" s="139" t="s">
        <v>477</v>
      </c>
      <c r="W35" s="139" t="s">
        <v>170</v>
      </c>
      <c r="X35" s="139" t="s">
        <v>478</v>
      </c>
      <c r="Y35" s="139" t="s">
        <v>171</v>
      </c>
      <c r="Z35" s="139" t="s">
        <v>391</v>
      </c>
      <c r="AA35" s="139" t="s">
        <v>85</v>
      </c>
      <c r="AB35" s="139" t="s">
        <v>86</v>
      </c>
      <c r="AC35" s="139" t="s">
        <v>482</v>
      </c>
      <c r="AD35" s="139" t="s">
        <v>483</v>
      </c>
      <c r="AE35" s="139" t="s">
        <v>484</v>
      </c>
      <c r="AF35" s="139" t="s">
        <v>90</v>
      </c>
      <c r="AG35" s="139" t="s">
        <v>91</v>
      </c>
      <c r="AH35" s="139" t="s">
        <v>92</v>
      </c>
      <c r="AI35" s="139" t="s">
        <v>356</v>
      </c>
      <c r="AJ35" s="139" t="s">
        <v>489</v>
      </c>
      <c r="AK35" s="139" t="s">
        <v>314</v>
      </c>
      <c r="AL35" s="139" t="s">
        <v>491</v>
      </c>
      <c r="AM35" s="139" t="s">
        <v>316</v>
      </c>
      <c r="AN35" s="139" t="s">
        <v>626</v>
      </c>
      <c r="AO35" s="139" t="s">
        <v>896</v>
      </c>
      <c r="AP35" s="139" t="s">
        <v>672</v>
      </c>
      <c r="AQ35" s="139" t="s">
        <v>364</v>
      </c>
      <c r="AR35" s="139" t="s">
        <v>673</v>
      </c>
      <c r="AS35" s="139" t="s">
        <v>365</v>
      </c>
      <c r="AT35" s="139" t="s">
        <v>811</v>
      </c>
      <c r="AU35" s="139" t="s">
        <v>455</v>
      </c>
      <c r="AV35" s="139" t="s">
        <v>812</v>
      </c>
      <c r="AW35" s="139" t="s">
        <v>105</v>
      </c>
      <c r="AX35" s="139" t="s">
        <v>903</v>
      </c>
      <c r="AY35" s="139" t="s">
        <v>106</v>
      </c>
      <c r="AZ35" s="139" t="s">
        <v>767</v>
      </c>
      <c r="BA35" s="139" t="s">
        <v>768</v>
      </c>
      <c r="BB35" s="139" t="s">
        <v>460</v>
      </c>
      <c r="BC35" s="139" t="s">
        <v>637</v>
      </c>
      <c r="BD35" s="139" t="s">
        <v>817</v>
      </c>
      <c r="BE35" s="139" t="s">
        <v>770</v>
      </c>
      <c r="BF35" s="139" t="s">
        <v>682</v>
      </c>
      <c r="BG35" s="139" t="s">
        <v>954</v>
      </c>
      <c r="BH35" s="139" t="s">
        <v>199</v>
      </c>
      <c r="BI35" s="139" t="s">
        <v>597</v>
      </c>
      <c r="BJ35" s="139" t="s">
        <v>958</v>
      </c>
    </row>
    <row r="36" spans="2:62" ht="18" customHeight="1" x14ac:dyDescent="0.25">
      <c r="B36" s="135" t="s">
        <v>53</v>
      </c>
      <c r="C36" s="134" t="s">
        <v>5</v>
      </c>
      <c r="D36" s="139" t="s">
        <v>733</v>
      </c>
      <c r="E36" s="139" t="s">
        <v>73</v>
      </c>
      <c r="F36" s="139" t="s">
        <v>734</v>
      </c>
      <c r="G36" s="139" t="s">
        <v>74</v>
      </c>
      <c r="H36" s="139" t="s">
        <v>735</v>
      </c>
      <c r="I36" s="139" t="s">
        <v>75</v>
      </c>
      <c r="J36" s="139" t="s">
        <v>736</v>
      </c>
      <c r="K36" s="139" t="s">
        <v>516</v>
      </c>
      <c r="L36" s="139" t="s">
        <v>208</v>
      </c>
      <c r="M36" s="139" t="s">
        <v>121</v>
      </c>
      <c r="N36" s="139" t="s">
        <v>297</v>
      </c>
      <c r="O36" s="139" t="s">
        <v>122</v>
      </c>
      <c r="P36" s="139" t="s">
        <v>298</v>
      </c>
      <c r="Q36" s="139" t="s">
        <v>123</v>
      </c>
      <c r="R36" s="139" t="s">
        <v>299</v>
      </c>
      <c r="S36" s="139" t="s">
        <v>124</v>
      </c>
      <c r="T36" s="139" t="s">
        <v>432</v>
      </c>
      <c r="U36" s="139" t="s">
        <v>697</v>
      </c>
      <c r="V36" s="139" t="s">
        <v>82</v>
      </c>
      <c r="W36" s="139" t="s">
        <v>790</v>
      </c>
      <c r="X36" s="139" t="s">
        <v>83</v>
      </c>
      <c r="Y36" s="139" t="s">
        <v>791</v>
      </c>
      <c r="Z36" s="139" t="s">
        <v>927</v>
      </c>
      <c r="AA36" s="139" t="s">
        <v>525</v>
      </c>
      <c r="AB36" s="139" t="s">
        <v>526</v>
      </c>
      <c r="AC36" s="139" t="s">
        <v>87</v>
      </c>
      <c r="AD36" s="139" t="s">
        <v>88</v>
      </c>
      <c r="AE36" s="139" t="s">
        <v>89</v>
      </c>
      <c r="AF36" s="139" t="s">
        <v>530</v>
      </c>
      <c r="AG36" s="139" t="s">
        <v>531</v>
      </c>
      <c r="AH36" s="139" t="s">
        <v>532</v>
      </c>
      <c r="AI36" s="139" t="s">
        <v>400</v>
      </c>
      <c r="AJ36" s="139" t="s">
        <v>94</v>
      </c>
      <c r="AK36" s="139" t="s">
        <v>358</v>
      </c>
      <c r="AL36" s="139" t="s">
        <v>96</v>
      </c>
      <c r="AM36" s="139" t="s">
        <v>360</v>
      </c>
      <c r="AN36" s="139" t="s">
        <v>142</v>
      </c>
      <c r="AO36" s="139" t="s">
        <v>318</v>
      </c>
      <c r="AP36" s="139" t="s">
        <v>716</v>
      </c>
      <c r="AQ36" s="139" t="s">
        <v>408</v>
      </c>
      <c r="AR36" s="139" t="s">
        <v>717</v>
      </c>
      <c r="AS36" s="139" t="s">
        <v>409</v>
      </c>
      <c r="AT36" s="139" t="s">
        <v>855</v>
      </c>
      <c r="AU36" s="139" t="s">
        <v>499</v>
      </c>
      <c r="AV36" s="139" t="s">
        <v>856</v>
      </c>
      <c r="AW36" s="139" t="s">
        <v>545</v>
      </c>
      <c r="AX36" s="139" t="s">
        <v>325</v>
      </c>
      <c r="AY36" s="139" t="s">
        <v>546</v>
      </c>
      <c r="AZ36" s="139" t="s">
        <v>238</v>
      </c>
      <c r="BA36" s="139" t="s">
        <v>239</v>
      </c>
      <c r="BB36" s="139" t="s">
        <v>504</v>
      </c>
      <c r="BC36" s="139" t="s">
        <v>153</v>
      </c>
      <c r="BD36" s="139" t="s">
        <v>861</v>
      </c>
      <c r="BE36" s="139" t="s">
        <v>241</v>
      </c>
      <c r="BF36" s="139" t="s">
        <v>726</v>
      </c>
      <c r="BG36" s="139" t="s">
        <v>462</v>
      </c>
      <c r="BH36" s="139" t="s">
        <v>819</v>
      </c>
      <c r="BI36" s="139" t="s">
        <v>641</v>
      </c>
      <c r="BJ36" s="139" t="s">
        <v>997</v>
      </c>
    </row>
    <row r="37" spans="2:62" ht="18" customHeight="1" x14ac:dyDescent="0.25">
      <c r="B37" s="135" t="s">
        <v>41</v>
      </c>
      <c r="C37" s="134" t="s">
        <v>5</v>
      </c>
      <c r="D37" s="139" t="s">
        <v>204</v>
      </c>
      <c r="E37" s="139" t="s">
        <v>513</v>
      </c>
      <c r="F37" s="139" t="s">
        <v>205</v>
      </c>
      <c r="G37" s="139" t="s">
        <v>514</v>
      </c>
      <c r="H37" s="139" t="s">
        <v>206</v>
      </c>
      <c r="I37" s="139" t="s">
        <v>515</v>
      </c>
      <c r="J37" s="139" t="s">
        <v>207</v>
      </c>
      <c r="K37" s="139" t="s">
        <v>560</v>
      </c>
      <c r="L37" s="139" t="s">
        <v>252</v>
      </c>
      <c r="M37" s="139" t="s">
        <v>649</v>
      </c>
      <c r="N37" s="139" t="s">
        <v>341</v>
      </c>
      <c r="O37" s="139" t="s">
        <v>650</v>
      </c>
      <c r="P37" s="139" t="s">
        <v>342</v>
      </c>
      <c r="Q37" s="139" t="s">
        <v>651</v>
      </c>
      <c r="R37" s="139" t="s">
        <v>343</v>
      </c>
      <c r="S37" s="139" t="s">
        <v>652</v>
      </c>
      <c r="T37" s="139" t="s">
        <v>476</v>
      </c>
      <c r="U37" s="139" t="s">
        <v>169</v>
      </c>
      <c r="V37" s="139" t="s">
        <v>522</v>
      </c>
      <c r="W37" s="139" t="s">
        <v>834</v>
      </c>
      <c r="X37" s="139" t="s">
        <v>523</v>
      </c>
      <c r="Y37" s="139" t="s">
        <v>835</v>
      </c>
      <c r="Z37" s="139" t="s">
        <v>435</v>
      </c>
      <c r="AA37" s="139" t="s">
        <v>569</v>
      </c>
      <c r="AB37" s="139" t="s">
        <v>570</v>
      </c>
      <c r="AC37" s="139" t="s">
        <v>527</v>
      </c>
      <c r="AD37" s="139" t="s">
        <v>528</v>
      </c>
      <c r="AE37" s="139" t="s">
        <v>529</v>
      </c>
      <c r="AF37" s="139" t="s">
        <v>574</v>
      </c>
      <c r="AG37" s="139" t="s">
        <v>575</v>
      </c>
      <c r="AH37" s="139" t="s">
        <v>576</v>
      </c>
      <c r="AI37" s="139" t="s">
        <v>936</v>
      </c>
      <c r="AJ37" s="139" t="s">
        <v>534</v>
      </c>
      <c r="AK37" s="139" t="s">
        <v>402</v>
      </c>
      <c r="AL37" s="139" t="s">
        <v>536</v>
      </c>
      <c r="AM37" s="139" t="s">
        <v>404</v>
      </c>
      <c r="AN37" s="139" t="s">
        <v>670</v>
      </c>
      <c r="AO37" s="139" t="s">
        <v>362</v>
      </c>
      <c r="AP37" s="139" t="s">
        <v>188</v>
      </c>
      <c r="AQ37" s="139" t="s">
        <v>944</v>
      </c>
      <c r="AR37" s="139" t="s">
        <v>189</v>
      </c>
      <c r="AS37" s="139" t="s">
        <v>945</v>
      </c>
      <c r="AT37" s="139" t="s">
        <v>764</v>
      </c>
      <c r="AU37" s="139" t="s">
        <v>104</v>
      </c>
      <c r="AV37" s="139" t="s">
        <v>765</v>
      </c>
      <c r="AW37" s="139" t="s">
        <v>589</v>
      </c>
      <c r="AX37" s="139" t="s">
        <v>369</v>
      </c>
      <c r="AY37" s="139" t="s">
        <v>590</v>
      </c>
      <c r="AZ37" s="139" t="s">
        <v>282</v>
      </c>
      <c r="BA37" s="139" t="s">
        <v>283</v>
      </c>
      <c r="BB37" s="139" t="s">
        <v>109</v>
      </c>
      <c r="BC37" s="139" t="s">
        <v>681</v>
      </c>
      <c r="BD37" s="139" t="s">
        <v>770</v>
      </c>
      <c r="BE37" s="139" t="s">
        <v>285</v>
      </c>
      <c r="BF37" s="139" t="s">
        <v>198</v>
      </c>
      <c r="BG37" s="139" t="s">
        <v>506</v>
      </c>
      <c r="BH37" s="139" t="s">
        <v>863</v>
      </c>
      <c r="BI37" s="139" t="s">
        <v>157</v>
      </c>
      <c r="BJ37" s="139" t="s">
        <v>960</v>
      </c>
    </row>
    <row r="38" spans="2:62" ht="18" customHeight="1" x14ac:dyDescent="0.25">
      <c r="B38" s="135" t="s">
        <v>40</v>
      </c>
      <c r="C38" s="134" t="s">
        <v>5</v>
      </c>
      <c r="D38" s="139" t="s">
        <v>870</v>
      </c>
      <c r="E38" s="139" t="s">
        <v>601</v>
      </c>
      <c r="F38" s="139" t="s">
        <v>871</v>
      </c>
      <c r="G38" s="139" t="s">
        <v>602</v>
      </c>
      <c r="H38" s="139" t="s">
        <v>872</v>
      </c>
      <c r="I38" s="139" t="s">
        <v>603</v>
      </c>
      <c r="J38" s="139" t="s">
        <v>873</v>
      </c>
      <c r="K38" s="139" t="s">
        <v>120</v>
      </c>
      <c r="L38" s="139" t="s">
        <v>296</v>
      </c>
      <c r="M38" s="139" t="s">
        <v>165</v>
      </c>
      <c r="N38" s="139" t="s">
        <v>921</v>
      </c>
      <c r="O38" s="139" t="s">
        <v>166</v>
      </c>
      <c r="P38" s="139" t="s">
        <v>922</v>
      </c>
      <c r="Q38" s="139" t="s">
        <v>167</v>
      </c>
      <c r="R38" s="139" t="s">
        <v>923</v>
      </c>
      <c r="S38" s="139" t="s">
        <v>168</v>
      </c>
      <c r="T38" s="139" t="s">
        <v>521</v>
      </c>
      <c r="U38" s="139" t="s">
        <v>833</v>
      </c>
      <c r="V38" s="139" t="s">
        <v>610</v>
      </c>
      <c r="W38" s="139" t="s">
        <v>214</v>
      </c>
      <c r="X38" s="139" t="s">
        <v>611</v>
      </c>
      <c r="Y38" s="139" t="s">
        <v>215</v>
      </c>
      <c r="Z38" s="139" t="s">
        <v>84</v>
      </c>
      <c r="AA38" s="139" t="s">
        <v>129</v>
      </c>
      <c r="AB38" s="139" t="s">
        <v>130</v>
      </c>
      <c r="AC38" s="139" t="s">
        <v>615</v>
      </c>
      <c r="AD38" s="139" t="s">
        <v>616</v>
      </c>
      <c r="AE38" s="139" t="s">
        <v>617</v>
      </c>
      <c r="AF38" s="139" t="s">
        <v>134</v>
      </c>
      <c r="AG38" s="139" t="s">
        <v>135</v>
      </c>
      <c r="AH38" s="139" t="s">
        <v>136</v>
      </c>
      <c r="AI38" s="139" t="s">
        <v>488</v>
      </c>
      <c r="AJ38" s="139" t="s">
        <v>622</v>
      </c>
      <c r="AK38" s="139" t="s">
        <v>446</v>
      </c>
      <c r="AL38" s="139" t="s">
        <v>624</v>
      </c>
      <c r="AM38" s="139" t="s">
        <v>448</v>
      </c>
      <c r="AN38" s="139" t="s">
        <v>186</v>
      </c>
      <c r="AO38" s="139" t="s">
        <v>942</v>
      </c>
      <c r="AP38" s="139" t="s">
        <v>852</v>
      </c>
      <c r="AQ38" s="139" t="s">
        <v>496</v>
      </c>
      <c r="AR38" s="139" t="s">
        <v>853</v>
      </c>
      <c r="AS38" s="139" t="s">
        <v>497</v>
      </c>
      <c r="AT38" s="139" t="s">
        <v>279</v>
      </c>
      <c r="AU38" s="139" t="s">
        <v>588</v>
      </c>
      <c r="AV38" s="139" t="s">
        <v>280</v>
      </c>
      <c r="AW38" s="139" t="s">
        <v>149</v>
      </c>
      <c r="AX38" s="139" t="s">
        <v>949</v>
      </c>
      <c r="AY38" s="139" t="s">
        <v>634</v>
      </c>
      <c r="AZ38" s="139" t="s">
        <v>904</v>
      </c>
      <c r="BA38" s="139" t="s">
        <v>905</v>
      </c>
      <c r="BB38" s="139" t="s">
        <v>549</v>
      </c>
      <c r="BC38" s="139" t="s">
        <v>725</v>
      </c>
      <c r="BD38" s="139" t="s">
        <v>241</v>
      </c>
      <c r="BE38" s="139" t="s">
        <v>907</v>
      </c>
      <c r="BF38" s="139" t="s">
        <v>818</v>
      </c>
      <c r="BG38" s="139" t="s">
        <v>111</v>
      </c>
      <c r="BH38" s="139" t="s">
        <v>772</v>
      </c>
      <c r="BI38" s="139" t="s">
        <v>685</v>
      </c>
      <c r="BJ38" s="139" t="s">
        <v>777</v>
      </c>
    </row>
    <row r="39" spans="2:62" ht="18" customHeight="1" x14ac:dyDescent="0.25">
      <c r="B39" s="135" t="s">
        <v>39</v>
      </c>
      <c r="C39" s="134" t="s">
        <v>5</v>
      </c>
      <c r="D39" s="139" t="s">
        <v>292</v>
      </c>
      <c r="E39" s="139" t="s">
        <v>117</v>
      </c>
      <c r="F39" s="139" t="s">
        <v>293</v>
      </c>
      <c r="G39" s="139" t="s">
        <v>118</v>
      </c>
      <c r="H39" s="139" t="s">
        <v>294</v>
      </c>
      <c r="I39" s="139" t="s">
        <v>119</v>
      </c>
      <c r="J39" s="139" t="s">
        <v>295</v>
      </c>
      <c r="K39" s="139" t="s">
        <v>692</v>
      </c>
      <c r="L39" s="139" t="s">
        <v>384</v>
      </c>
      <c r="M39" s="139" t="s">
        <v>829</v>
      </c>
      <c r="N39" s="139" t="s">
        <v>473</v>
      </c>
      <c r="O39" s="139" t="s">
        <v>830</v>
      </c>
      <c r="P39" s="139" t="s">
        <v>474</v>
      </c>
      <c r="Q39" s="139" t="s">
        <v>831</v>
      </c>
      <c r="R39" s="139" t="s">
        <v>475</v>
      </c>
      <c r="S39" s="139" t="s">
        <v>832</v>
      </c>
      <c r="T39" s="139" t="s">
        <v>609</v>
      </c>
      <c r="U39" s="139" t="s">
        <v>213</v>
      </c>
      <c r="V39" s="139" t="s">
        <v>126</v>
      </c>
      <c r="W39" s="139" t="s">
        <v>258</v>
      </c>
      <c r="X39" s="139" t="s">
        <v>127</v>
      </c>
      <c r="Y39" s="139" t="s">
        <v>259</v>
      </c>
      <c r="Z39" s="139" t="s">
        <v>524</v>
      </c>
      <c r="AA39" s="139" t="s">
        <v>657</v>
      </c>
      <c r="AB39" s="139" t="s">
        <v>658</v>
      </c>
      <c r="AC39" s="139" t="s">
        <v>131</v>
      </c>
      <c r="AD39" s="139" t="s">
        <v>132</v>
      </c>
      <c r="AE39" s="139" t="s">
        <v>133</v>
      </c>
      <c r="AF39" s="139" t="s">
        <v>662</v>
      </c>
      <c r="AG39" s="139" t="s">
        <v>663</v>
      </c>
      <c r="AH39" s="139" t="s">
        <v>664</v>
      </c>
      <c r="AI39" s="139" t="s">
        <v>93</v>
      </c>
      <c r="AJ39" s="139" t="s">
        <v>138</v>
      </c>
      <c r="AK39" s="139" t="s">
        <v>490</v>
      </c>
      <c r="AL39" s="139" t="s">
        <v>140</v>
      </c>
      <c r="AM39" s="139" t="s">
        <v>492</v>
      </c>
      <c r="AN39" s="139" t="s">
        <v>806</v>
      </c>
      <c r="AO39" s="139" t="s">
        <v>450</v>
      </c>
      <c r="AP39" s="139" t="s">
        <v>232</v>
      </c>
      <c r="AQ39" s="139" t="s">
        <v>541</v>
      </c>
      <c r="AR39" s="139" t="s">
        <v>233</v>
      </c>
      <c r="AS39" s="139" t="s">
        <v>542</v>
      </c>
      <c r="AT39" s="139" t="s">
        <v>323</v>
      </c>
      <c r="AU39" s="139" t="s">
        <v>148</v>
      </c>
      <c r="AV39" s="139" t="s">
        <v>324</v>
      </c>
      <c r="AW39" s="139" t="s">
        <v>721</v>
      </c>
      <c r="AX39" s="139" t="s">
        <v>501</v>
      </c>
      <c r="AY39" s="139" t="s">
        <v>150</v>
      </c>
      <c r="AZ39" s="139" t="s">
        <v>326</v>
      </c>
      <c r="BA39" s="139" t="s">
        <v>327</v>
      </c>
      <c r="BB39" s="139" t="s">
        <v>593</v>
      </c>
      <c r="BC39" s="139" t="s">
        <v>197</v>
      </c>
      <c r="BD39" s="139" t="s">
        <v>285</v>
      </c>
      <c r="BE39" s="139" t="s">
        <v>329</v>
      </c>
      <c r="BF39" s="139" t="s">
        <v>862</v>
      </c>
      <c r="BG39" s="139" t="s">
        <v>551</v>
      </c>
      <c r="BH39" s="139" t="s">
        <v>243</v>
      </c>
      <c r="BI39" s="139" t="s">
        <v>729</v>
      </c>
      <c r="BJ39" s="139" t="s">
        <v>963</v>
      </c>
    </row>
    <row r="40" spans="2:62" ht="18" customHeight="1" x14ac:dyDescent="0.25">
      <c r="B40" s="135" t="s">
        <v>38</v>
      </c>
      <c r="C40" s="134" t="s">
        <v>5</v>
      </c>
      <c r="D40" s="139" t="s">
        <v>336</v>
      </c>
      <c r="E40" s="139" t="s">
        <v>645</v>
      </c>
      <c r="F40" s="139" t="s">
        <v>337</v>
      </c>
      <c r="G40" s="139" t="s">
        <v>646</v>
      </c>
      <c r="H40" s="139" t="s">
        <v>338</v>
      </c>
      <c r="I40" s="139" t="s">
        <v>647</v>
      </c>
      <c r="J40" s="139" t="s">
        <v>339</v>
      </c>
      <c r="K40" s="139" t="s">
        <v>164</v>
      </c>
      <c r="L40" s="139" t="s">
        <v>920</v>
      </c>
      <c r="M40" s="139" t="s">
        <v>738</v>
      </c>
      <c r="N40" s="139" t="s">
        <v>78</v>
      </c>
      <c r="O40" s="139" t="s">
        <v>739</v>
      </c>
      <c r="P40" s="139" t="s">
        <v>79</v>
      </c>
      <c r="Q40" s="139" t="s">
        <v>740</v>
      </c>
      <c r="R40" s="139" t="s">
        <v>80</v>
      </c>
      <c r="S40" s="139" t="s">
        <v>741</v>
      </c>
      <c r="T40" s="139" t="s">
        <v>125</v>
      </c>
      <c r="U40" s="139" t="s">
        <v>257</v>
      </c>
      <c r="V40" s="139" t="s">
        <v>654</v>
      </c>
      <c r="W40" s="139" t="s">
        <v>880</v>
      </c>
      <c r="X40" s="139" t="s">
        <v>655</v>
      </c>
      <c r="Y40" s="139" t="s">
        <v>881</v>
      </c>
      <c r="Z40" s="139" t="s">
        <v>568</v>
      </c>
      <c r="AA40" s="139" t="s">
        <v>701</v>
      </c>
      <c r="AB40" s="139" t="s">
        <v>702</v>
      </c>
      <c r="AC40" s="139" t="s">
        <v>659</v>
      </c>
      <c r="AD40" s="139" t="s">
        <v>660</v>
      </c>
      <c r="AE40" s="139" t="s">
        <v>661</v>
      </c>
      <c r="AF40" s="139" t="s">
        <v>706</v>
      </c>
      <c r="AG40" s="139" t="s">
        <v>707</v>
      </c>
      <c r="AH40" s="139" t="s">
        <v>708</v>
      </c>
      <c r="AI40" s="139" t="s">
        <v>533</v>
      </c>
      <c r="AJ40" s="139" t="s">
        <v>666</v>
      </c>
      <c r="AK40" s="139" t="s">
        <v>95</v>
      </c>
      <c r="AL40" s="139" t="s">
        <v>668</v>
      </c>
      <c r="AM40" s="139" t="s">
        <v>97</v>
      </c>
      <c r="AN40" s="139" t="s">
        <v>850</v>
      </c>
      <c r="AO40" s="139" t="s">
        <v>494</v>
      </c>
      <c r="AP40" s="139" t="s">
        <v>898</v>
      </c>
      <c r="AQ40" s="139" t="s">
        <v>629</v>
      </c>
      <c r="AR40" s="139" t="s">
        <v>899</v>
      </c>
      <c r="AS40" s="139" t="s">
        <v>630</v>
      </c>
      <c r="AT40" s="139" t="s">
        <v>411</v>
      </c>
      <c r="AU40" s="139" t="s">
        <v>720</v>
      </c>
      <c r="AV40" s="139" t="s">
        <v>412</v>
      </c>
      <c r="AW40" s="139" t="s">
        <v>813</v>
      </c>
      <c r="AX40" s="139" t="s">
        <v>546</v>
      </c>
      <c r="AY40" s="139" t="s">
        <v>678</v>
      </c>
      <c r="AZ40" s="139" t="s">
        <v>370</v>
      </c>
      <c r="BA40" s="139" t="s">
        <v>371</v>
      </c>
      <c r="BB40" s="139" t="s">
        <v>637</v>
      </c>
      <c r="BC40" s="139" t="s">
        <v>817</v>
      </c>
      <c r="BD40" s="139" t="s">
        <v>907</v>
      </c>
      <c r="BE40" s="139" t="s">
        <v>373</v>
      </c>
      <c r="BF40" s="139" t="s">
        <v>771</v>
      </c>
      <c r="BG40" s="139" t="s">
        <v>595</v>
      </c>
      <c r="BH40" s="139" t="s">
        <v>287</v>
      </c>
      <c r="BI40" s="139" t="s">
        <v>201</v>
      </c>
      <c r="BJ40" s="139" t="s">
        <v>998</v>
      </c>
    </row>
    <row r="41" spans="2:62" ht="18" customHeight="1" x14ac:dyDescent="0.25">
      <c r="B41" s="135" t="s">
        <v>37</v>
      </c>
      <c r="C41" s="134" t="s">
        <v>5</v>
      </c>
      <c r="D41" s="139" t="s">
        <v>380</v>
      </c>
      <c r="E41" s="139" t="s">
        <v>689</v>
      </c>
      <c r="F41" s="139" t="s">
        <v>381</v>
      </c>
      <c r="G41" s="139" t="s">
        <v>690</v>
      </c>
      <c r="H41" s="139" t="s">
        <v>382</v>
      </c>
      <c r="I41" s="139" t="s">
        <v>691</v>
      </c>
      <c r="J41" s="139" t="s">
        <v>383</v>
      </c>
      <c r="K41" s="139" t="s">
        <v>828</v>
      </c>
      <c r="L41" s="139" t="s">
        <v>472</v>
      </c>
      <c r="M41" s="139" t="s">
        <v>253</v>
      </c>
      <c r="N41" s="139" t="s">
        <v>562</v>
      </c>
      <c r="O41" s="139" t="s">
        <v>254</v>
      </c>
      <c r="P41" s="139" t="s">
        <v>563</v>
      </c>
      <c r="Q41" s="139" t="s">
        <v>255</v>
      </c>
      <c r="R41" s="139" t="s">
        <v>564</v>
      </c>
      <c r="S41" s="139" t="s">
        <v>256</v>
      </c>
      <c r="T41" s="139" t="s">
        <v>697</v>
      </c>
      <c r="U41" s="139" t="s">
        <v>301</v>
      </c>
      <c r="V41" s="139" t="s">
        <v>698</v>
      </c>
      <c r="W41" s="139" t="s">
        <v>302</v>
      </c>
      <c r="X41" s="139" t="s">
        <v>699</v>
      </c>
      <c r="Y41" s="139" t="s">
        <v>303</v>
      </c>
      <c r="Z41" s="139" t="s">
        <v>612</v>
      </c>
      <c r="AA41" s="139" t="s">
        <v>173</v>
      </c>
      <c r="AB41" s="139" t="s">
        <v>174</v>
      </c>
      <c r="AC41" s="139" t="s">
        <v>703</v>
      </c>
      <c r="AD41" s="139" t="s">
        <v>704</v>
      </c>
      <c r="AE41" s="139" t="s">
        <v>705</v>
      </c>
      <c r="AF41" s="139" t="s">
        <v>178</v>
      </c>
      <c r="AG41" s="139" t="s">
        <v>179</v>
      </c>
      <c r="AH41" s="139" t="s">
        <v>180</v>
      </c>
      <c r="AI41" s="139" t="s">
        <v>577</v>
      </c>
      <c r="AJ41" s="139" t="s">
        <v>710</v>
      </c>
      <c r="AK41" s="139" t="s">
        <v>535</v>
      </c>
      <c r="AL41" s="139" t="s">
        <v>712</v>
      </c>
      <c r="AM41" s="139" t="s">
        <v>537</v>
      </c>
      <c r="AN41" s="139" t="s">
        <v>759</v>
      </c>
      <c r="AO41" s="139" t="s">
        <v>99</v>
      </c>
      <c r="AP41" s="139" t="s">
        <v>364</v>
      </c>
      <c r="AQ41" s="139" t="s">
        <v>673</v>
      </c>
      <c r="AR41" s="139" t="s">
        <v>365</v>
      </c>
      <c r="AS41" s="139" t="s">
        <v>674</v>
      </c>
      <c r="AT41" s="139" t="s">
        <v>455</v>
      </c>
      <c r="AU41" s="139" t="s">
        <v>812</v>
      </c>
      <c r="AV41" s="139" t="s">
        <v>456</v>
      </c>
      <c r="AW41" s="139" t="s">
        <v>766</v>
      </c>
      <c r="AX41" s="139" t="s">
        <v>634</v>
      </c>
      <c r="AY41" s="139" t="s">
        <v>722</v>
      </c>
      <c r="AZ41" s="139" t="s">
        <v>414</v>
      </c>
      <c r="BA41" s="139" t="s">
        <v>415</v>
      </c>
      <c r="BB41" s="139" t="s">
        <v>153</v>
      </c>
      <c r="BC41" s="139" t="s">
        <v>861</v>
      </c>
      <c r="BD41" s="139" t="s">
        <v>329</v>
      </c>
      <c r="BE41" s="139" t="s">
        <v>417</v>
      </c>
      <c r="BF41" s="139" t="s">
        <v>242</v>
      </c>
      <c r="BG41" s="139" t="s">
        <v>639</v>
      </c>
      <c r="BH41" s="139" t="s">
        <v>909</v>
      </c>
      <c r="BI41" s="139" t="s">
        <v>821</v>
      </c>
      <c r="BJ41" s="139" t="s">
        <v>965</v>
      </c>
    </row>
    <row r="42" spans="2:62" ht="18" customHeight="1" x14ac:dyDescent="0.25">
      <c r="B42" s="135" t="s">
        <v>36</v>
      </c>
      <c r="C42" s="134" t="s">
        <v>5</v>
      </c>
      <c r="D42" s="139" t="s">
        <v>424</v>
      </c>
      <c r="E42" s="139" t="s">
        <v>781</v>
      </c>
      <c r="F42" s="139" t="s">
        <v>425</v>
      </c>
      <c r="G42" s="139" t="s">
        <v>782</v>
      </c>
      <c r="H42" s="139" t="s">
        <v>426</v>
      </c>
      <c r="I42" s="139" t="s">
        <v>783</v>
      </c>
      <c r="J42" s="139" t="s">
        <v>427</v>
      </c>
      <c r="K42" s="139" t="s">
        <v>252</v>
      </c>
      <c r="L42" s="139" t="s">
        <v>561</v>
      </c>
      <c r="M42" s="139" t="s">
        <v>341</v>
      </c>
      <c r="N42" s="139" t="s">
        <v>650</v>
      </c>
      <c r="O42" s="139" t="s">
        <v>342</v>
      </c>
      <c r="P42" s="139" t="s">
        <v>651</v>
      </c>
      <c r="Q42" s="139" t="s">
        <v>343</v>
      </c>
      <c r="R42" s="139" t="s">
        <v>652</v>
      </c>
      <c r="S42" s="139" t="s">
        <v>344</v>
      </c>
      <c r="T42" s="139" t="s">
        <v>833</v>
      </c>
      <c r="U42" s="139" t="s">
        <v>925</v>
      </c>
      <c r="V42" s="139" t="s">
        <v>790</v>
      </c>
      <c r="W42" s="139" t="s">
        <v>390</v>
      </c>
      <c r="X42" s="139" t="s">
        <v>791</v>
      </c>
      <c r="Y42" s="139" t="s">
        <v>391</v>
      </c>
      <c r="Z42" s="139" t="s">
        <v>656</v>
      </c>
      <c r="AA42" s="139" t="s">
        <v>837</v>
      </c>
      <c r="AB42" s="139" t="s">
        <v>838</v>
      </c>
      <c r="AC42" s="139" t="s">
        <v>795</v>
      </c>
      <c r="AD42" s="139" t="s">
        <v>796</v>
      </c>
      <c r="AE42" s="139" t="s">
        <v>797</v>
      </c>
      <c r="AF42" s="139" t="s">
        <v>842</v>
      </c>
      <c r="AG42" s="139" t="s">
        <v>843</v>
      </c>
      <c r="AH42" s="139" t="s">
        <v>844</v>
      </c>
      <c r="AI42" s="139" t="s">
        <v>137</v>
      </c>
      <c r="AJ42" s="139" t="s">
        <v>802</v>
      </c>
      <c r="AK42" s="139" t="s">
        <v>623</v>
      </c>
      <c r="AL42" s="139" t="s">
        <v>804</v>
      </c>
      <c r="AM42" s="139" t="s">
        <v>625</v>
      </c>
      <c r="AN42" s="139" t="s">
        <v>274</v>
      </c>
      <c r="AO42" s="139" t="s">
        <v>583</v>
      </c>
      <c r="AP42" s="139" t="s">
        <v>452</v>
      </c>
      <c r="AQ42" s="139" t="s">
        <v>809</v>
      </c>
      <c r="AR42" s="139" t="s">
        <v>453</v>
      </c>
      <c r="AS42" s="139" t="s">
        <v>810</v>
      </c>
      <c r="AT42" s="139" t="s">
        <v>544</v>
      </c>
      <c r="AU42" s="139" t="s">
        <v>236</v>
      </c>
      <c r="AV42" s="139" t="s">
        <v>545</v>
      </c>
      <c r="AW42" s="139" t="s">
        <v>903</v>
      </c>
      <c r="AX42" s="139" t="s">
        <v>722</v>
      </c>
      <c r="AY42" s="139" t="s">
        <v>194</v>
      </c>
      <c r="AZ42" s="139" t="s">
        <v>950</v>
      </c>
      <c r="BA42" s="139" t="s">
        <v>951</v>
      </c>
      <c r="BB42" s="139" t="s">
        <v>681</v>
      </c>
      <c r="BC42" s="139" t="s">
        <v>770</v>
      </c>
      <c r="BD42" s="139" t="s">
        <v>373</v>
      </c>
      <c r="BE42" s="139" t="s">
        <v>953</v>
      </c>
      <c r="BF42" s="139" t="s">
        <v>286</v>
      </c>
      <c r="BG42" s="139" t="s">
        <v>155</v>
      </c>
      <c r="BH42" s="139" t="s">
        <v>331</v>
      </c>
      <c r="BI42" s="139" t="s">
        <v>865</v>
      </c>
      <c r="BJ42" s="139" t="s">
        <v>968</v>
      </c>
    </row>
    <row r="43" spans="2:62" ht="18" customHeight="1" x14ac:dyDescent="0.25">
      <c r="B43" s="135" t="s">
        <v>6</v>
      </c>
      <c r="C43" s="134" t="s">
        <v>5</v>
      </c>
      <c r="D43" s="139" t="s">
        <v>557</v>
      </c>
      <c r="E43" s="139" t="s">
        <v>249</v>
      </c>
      <c r="F43" s="139" t="s">
        <v>558</v>
      </c>
      <c r="G43" s="139" t="s">
        <v>250</v>
      </c>
      <c r="H43" s="139" t="s">
        <v>559</v>
      </c>
      <c r="I43" s="139" t="s">
        <v>251</v>
      </c>
      <c r="J43" s="139" t="s">
        <v>560</v>
      </c>
      <c r="K43" s="139" t="s">
        <v>384</v>
      </c>
      <c r="L43" s="139" t="s">
        <v>693</v>
      </c>
      <c r="M43" s="139" t="s">
        <v>473</v>
      </c>
      <c r="N43" s="139" t="s">
        <v>830</v>
      </c>
      <c r="O43" s="139" t="s">
        <v>474</v>
      </c>
      <c r="P43" s="139" t="s">
        <v>831</v>
      </c>
      <c r="Q43" s="139" t="s">
        <v>475</v>
      </c>
      <c r="R43" s="139" t="s">
        <v>832</v>
      </c>
      <c r="S43" s="139" t="s">
        <v>476</v>
      </c>
      <c r="T43" s="139" t="s">
        <v>879</v>
      </c>
      <c r="U43" s="139" t="s">
        <v>522</v>
      </c>
      <c r="V43" s="139" t="s">
        <v>258</v>
      </c>
      <c r="W43" s="139" t="s">
        <v>83</v>
      </c>
      <c r="X43" s="139" t="s">
        <v>259</v>
      </c>
      <c r="Y43" s="139" t="s">
        <v>84</v>
      </c>
      <c r="Z43" s="139" t="s">
        <v>836</v>
      </c>
      <c r="AA43" s="139" t="s">
        <v>883</v>
      </c>
      <c r="AB43" s="139" t="s">
        <v>884</v>
      </c>
      <c r="AC43" s="139" t="s">
        <v>263</v>
      </c>
      <c r="AD43" s="139" t="s">
        <v>264</v>
      </c>
      <c r="AE43" s="139" t="s">
        <v>265</v>
      </c>
      <c r="AF43" s="139" t="s">
        <v>888</v>
      </c>
      <c r="AG43" s="139" t="s">
        <v>889</v>
      </c>
      <c r="AH43" s="139" t="s">
        <v>890</v>
      </c>
      <c r="AI43" s="139" t="s">
        <v>801</v>
      </c>
      <c r="AJ43" s="139" t="s">
        <v>270</v>
      </c>
      <c r="AK43" s="139" t="s">
        <v>183</v>
      </c>
      <c r="AL43" s="139" t="s">
        <v>272</v>
      </c>
      <c r="AM43" s="139" t="s">
        <v>185</v>
      </c>
      <c r="AN43" s="139" t="s">
        <v>406</v>
      </c>
      <c r="AO43" s="139" t="s">
        <v>715</v>
      </c>
      <c r="AP43" s="139" t="s">
        <v>585</v>
      </c>
      <c r="AQ43" s="139" t="s">
        <v>277</v>
      </c>
      <c r="AR43" s="139" t="s">
        <v>586</v>
      </c>
      <c r="AS43" s="139" t="s">
        <v>278</v>
      </c>
      <c r="AT43" s="139" t="s">
        <v>676</v>
      </c>
      <c r="AU43" s="139" t="s">
        <v>368</v>
      </c>
      <c r="AV43" s="139" t="s">
        <v>677</v>
      </c>
      <c r="AW43" s="139" t="s">
        <v>949</v>
      </c>
      <c r="AX43" s="139" t="s">
        <v>767</v>
      </c>
      <c r="AY43" s="139" t="s">
        <v>238</v>
      </c>
      <c r="AZ43" s="139" t="s">
        <v>547</v>
      </c>
      <c r="BA43" s="139" t="s">
        <v>548</v>
      </c>
      <c r="BB43" s="139" t="s">
        <v>861</v>
      </c>
      <c r="BC43" s="139" t="s">
        <v>329</v>
      </c>
      <c r="BD43" s="139" t="s">
        <v>505</v>
      </c>
      <c r="BE43" s="139" t="s">
        <v>550</v>
      </c>
      <c r="BF43" s="139" t="s">
        <v>418</v>
      </c>
      <c r="BG43" s="139" t="s">
        <v>819</v>
      </c>
      <c r="BH43" s="139" t="s">
        <v>463</v>
      </c>
      <c r="BI43" s="139" t="s">
        <v>911</v>
      </c>
      <c r="BJ43" s="139" t="s">
        <v>823</v>
      </c>
    </row>
    <row r="44" spans="2:62" ht="18" customHeight="1" x14ac:dyDescent="0.25">
      <c r="B44" s="135" t="s">
        <v>35</v>
      </c>
      <c r="C44" s="134" t="s">
        <v>7</v>
      </c>
      <c r="D44" s="139">
        <v>0.27430555555555558</v>
      </c>
      <c r="E44" s="139">
        <v>0.28125</v>
      </c>
      <c r="F44" s="139">
        <v>0.28819444444444442</v>
      </c>
      <c r="G44" s="139">
        <v>0.2951388888888889</v>
      </c>
      <c r="H44" s="139">
        <v>0.30208333333333331</v>
      </c>
      <c r="I44" s="139">
        <v>0.30902777777777779</v>
      </c>
      <c r="J44" s="139">
        <v>0.31597222222222221</v>
      </c>
      <c r="K44" s="139">
        <v>0.32569444444444445</v>
      </c>
      <c r="L44" s="139">
        <v>0.33263888888888887</v>
      </c>
      <c r="M44" s="139">
        <v>0.34166666666666667</v>
      </c>
      <c r="N44" s="139">
        <v>0.34861111111111109</v>
      </c>
      <c r="O44" s="139">
        <v>0.35555555555555557</v>
      </c>
      <c r="P44" s="139">
        <v>0.36249999999999999</v>
      </c>
      <c r="Q44" s="139">
        <v>0.36944444444444446</v>
      </c>
      <c r="R44" s="139">
        <v>0.37638888888888888</v>
      </c>
      <c r="S44" s="139">
        <v>0.38333333333333336</v>
      </c>
      <c r="T44" s="139">
        <v>0.39305555555555555</v>
      </c>
      <c r="U44" s="139">
        <v>0.39861111111111114</v>
      </c>
      <c r="V44" s="139">
        <v>0.40625</v>
      </c>
      <c r="W44" s="139">
        <v>0.41180555555555554</v>
      </c>
      <c r="X44" s="139">
        <v>0.4201388888888889</v>
      </c>
      <c r="Y44" s="139">
        <v>0.42569444444444443</v>
      </c>
      <c r="Z44" s="139">
        <v>0.43194444444444446</v>
      </c>
      <c r="AA44" s="139">
        <v>0.44861111111111113</v>
      </c>
      <c r="AB44" s="139">
        <v>0.46250000000000002</v>
      </c>
      <c r="AC44" s="139">
        <v>0.47569444444444442</v>
      </c>
      <c r="AD44" s="139">
        <v>0.48958333333333331</v>
      </c>
      <c r="AE44" s="139">
        <v>0.50347222222222221</v>
      </c>
      <c r="AF44" s="139">
        <v>0.5180555555555556</v>
      </c>
      <c r="AG44" s="139">
        <v>0.53194444444444444</v>
      </c>
      <c r="AH44" s="139">
        <v>0.54583333333333328</v>
      </c>
      <c r="AI44" s="139">
        <v>0.55625000000000002</v>
      </c>
      <c r="AJ44" s="139">
        <v>0.57291666666666663</v>
      </c>
      <c r="AK44" s="139">
        <v>0.58333333333333337</v>
      </c>
      <c r="AL44" s="139">
        <v>0.60069444444444442</v>
      </c>
      <c r="AM44" s="139">
        <v>0.61111111111111116</v>
      </c>
      <c r="AN44" s="139">
        <v>0.63124999999999998</v>
      </c>
      <c r="AO44" s="139">
        <v>0.6381944444444444</v>
      </c>
      <c r="AP44" s="139">
        <v>0.66319444444444442</v>
      </c>
      <c r="AQ44" s="139">
        <v>0.67013888888888884</v>
      </c>
      <c r="AR44" s="139">
        <v>0.67708333333333337</v>
      </c>
      <c r="AS44" s="139">
        <v>0.68402777777777779</v>
      </c>
      <c r="AT44" s="139">
        <v>0.70694444444444449</v>
      </c>
      <c r="AU44" s="139">
        <v>0.71388888888888891</v>
      </c>
      <c r="AV44" s="139">
        <v>0.72083333333333333</v>
      </c>
      <c r="AW44" s="139">
        <v>0.72916666666666663</v>
      </c>
      <c r="AX44" s="139">
        <v>0.73819444444444449</v>
      </c>
      <c r="AY44" s="139">
        <v>0.73888888888888893</v>
      </c>
      <c r="AZ44" s="139">
        <v>0.74583333333333335</v>
      </c>
      <c r="BA44" s="139">
        <v>0.75972222222222219</v>
      </c>
      <c r="BB44" s="139">
        <v>0.77916666666666667</v>
      </c>
      <c r="BC44" s="139">
        <v>0.78263888888888888</v>
      </c>
      <c r="BD44" s="139">
        <v>0.78611111111111109</v>
      </c>
      <c r="BE44" s="139">
        <v>0.78749999999999998</v>
      </c>
      <c r="BF44" s="139">
        <v>0.79791666666666672</v>
      </c>
      <c r="BG44" s="139">
        <v>0.80625000000000002</v>
      </c>
      <c r="BH44" s="139">
        <v>0.81319444444444444</v>
      </c>
      <c r="BI44" s="139">
        <v>0.83750000000000002</v>
      </c>
      <c r="BJ44" s="139">
        <v>0.8618055555555556</v>
      </c>
    </row>
    <row r="53" spans="2:65" ht="18" customHeight="1" x14ac:dyDescent="0.25">
      <c r="Y53" s="126">
        <v>1</v>
      </c>
    </row>
    <row r="54" spans="2:65" s="128" customFormat="1" ht="18" customHeight="1" x14ac:dyDescent="0.25">
      <c r="B54" s="126"/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  <c r="Z54" s="126"/>
      <c r="AA54" s="126"/>
      <c r="AB54" s="126"/>
      <c r="AC54" s="126"/>
      <c r="AD54" s="126"/>
      <c r="AE54" s="126"/>
      <c r="AF54" s="126"/>
      <c r="AG54" s="126"/>
      <c r="AH54" s="126"/>
      <c r="AI54" s="126"/>
      <c r="AJ54" s="126"/>
      <c r="AK54" s="126"/>
      <c r="AL54" s="126"/>
      <c r="AM54" s="126"/>
      <c r="AN54" s="126"/>
      <c r="AO54" s="126"/>
      <c r="AP54" s="126"/>
      <c r="AQ54" s="126"/>
      <c r="AR54" s="126"/>
      <c r="AS54" s="126"/>
      <c r="AT54" s="126"/>
      <c r="AU54" s="126"/>
      <c r="AV54" s="126"/>
      <c r="AW54" s="126"/>
      <c r="AX54" s="126"/>
      <c r="AY54" s="126"/>
      <c r="AZ54" s="126"/>
      <c r="BA54" s="126"/>
      <c r="BB54" s="126"/>
      <c r="BC54" s="126"/>
      <c r="BD54" s="126"/>
      <c r="BE54" s="126"/>
      <c r="BF54" s="126"/>
      <c r="BG54" s="126"/>
      <c r="BH54" s="126"/>
      <c r="BI54" s="126"/>
      <c r="BJ54" s="126"/>
      <c r="BK54" s="126"/>
      <c r="BL54" s="126"/>
      <c r="BM54" s="126"/>
    </row>
    <row r="55" spans="2:65" s="128" customFormat="1" ht="18" customHeight="1" x14ac:dyDescent="0.25">
      <c r="B55" s="126"/>
      <c r="C55" s="126"/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  <c r="Z55" s="126"/>
      <c r="AA55" s="126"/>
      <c r="AB55" s="126"/>
      <c r="AC55" s="126"/>
      <c r="AD55" s="126"/>
      <c r="AE55" s="126"/>
      <c r="AF55" s="126"/>
      <c r="AG55" s="126"/>
      <c r="AH55" s="126"/>
      <c r="AI55" s="126"/>
      <c r="AJ55" s="126"/>
      <c r="AK55" s="126"/>
      <c r="AL55" s="126"/>
      <c r="AM55" s="126"/>
      <c r="AN55" s="126"/>
      <c r="AO55" s="126"/>
      <c r="AP55" s="126"/>
      <c r="AQ55" s="126"/>
      <c r="AR55" s="126"/>
      <c r="AS55" s="126"/>
      <c r="AT55" s="126"/>
      <c r="AU55" s="126"/>
      <c r="AV55" s="126"/>
      <c r="AW55" s="126"/>
      <c r="AX55" s="126"/>
      <c r="AY55" s="126"/>
      <c r="AZ55" s="126"/>
      <c r="BA55" s="126"/>
      <c r="BB55" s="126"/>
      <c r="BC55" s="126"/>
      <c r="BD55" s="126"/>
      <c r="BE55" s="126"/>
      <c r="BF55" s="126"/>
      <c r="BG55" s="126"/>
      <c r="BH55" s="126"/>
      <c r="BI55" s="126"/>
      <c r="BJ55" s="126"/>
      <c r="BK55" s="126"/>
      <c r="BL55" s="126"/>
      <c r="BM55" s="126"/>
    </row>
    <row r="58" spans="2:65" s="128" customFormat="1" ht="18" customHeight="1" x14ac:dyDescent="0.25">
      <c r="B58" s="126"/>
      <c r="C58" s="126"/>
      <c r="D58" s="126"/>
      <c r="E58" s="126"/>
      <c r="F58" s="126"/>
      <c r="G58" s="126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26"/>
      <c r="T58" s="126"/>
      <c r="U58" s="126"/>
      <c r="V58" s="126"/>
      <c r="W58" s="126"/>
      <c r="X58" s="126"/>
      <c r="Y58" s="126"/>
      <c r="Z58" s="126"/>
      <c r="AA58" s="126"/>
      <c r="AB58" s="126"/>
      <c r="AC58" s="126"/>
      <c r="AD58" s="126"/>
      <c r="AE58" s="126"/>
      <c r="AF58" s="126"/>
      <c r="AG58" s="126"/>
      <c r="AH58" s="126"/>
      <c r="AI58" s="126"/>
      <c r="AJ58" s="126"/>
      <c r="AK58" s="126"/>
      <c r="AL58" s="126"/>
      <c r="AM58" s="126"/>
      <c r="AN58" s="126"/>
      <c r="AO58" s="126"/>
      <c r="AP58" s="126"/>
      <c r="AQ58" s="126"/>
      <c r="AR58" s="126"/>
      <c r="AS58" s="126"/>
      <c r="AT58" s="126"/>
      <c r="AU58" s="126"/>
      <c r="AV58" s="126"/>
      <c r="AW58" s="126"/>
      <c r="AX58" s="126"/>
      <c r="AY58" s="126"/>
      <c r="AZ58" s="126"/>
      <c r="BA58" s="126"/>
      <c r="BB58" s="126"/>
      <c r="BC58" s="126"/>
      <c r="BD58" s="126"/>
      <c r="BE58" s="126"/>
      <c r="BF58" s="126"/>
      <c r="BG58" s="126"/>
      <c r="BH58" s="126"/>
      <c r="BI58" s="126"/>
      <c r="BJ58" s="126"/>
      <c r="BK58" s="126"/>
      <c r="BL58" s="126"/>
      <c r="BM58" s="126"/>
    </row>
    <row r="59" spans="2:65" s="128" customFormat="1" ht="18" customHeight="1" x14ac:dyDescent="0.25">
      <c r="B59" s="126"/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  <c r="Z59" s="126"/>
      <c r="AA59" s="126"/>
      <c r="AB59" s="126"/>
      <c r="AC59" s="126"/>
      <c r="AD59" s="126"/>
      <c r="AE59" s="126"/>
      <c r="AF59" s="126"/>
      <c r="AG59" s="126"/>
      <c r="AH59" s="126"/>
      <c r="AI59" s="126"/>
      <c r="AJ59" s="126"/>
      <c r="AK59" s="126"/>
      <c r="AL59" s="126"/>
      <c r="AM59" s="126"/>
      <c r="AN59" s="126"/>
      <c r="AO59" s="126"/>
      <c r="AP59" s="126"/>
      <c r="AQ59" s="126"/>
      <c r="AR59" s="126"/>
      <c r="AS59" s="126"/>
      <c r="AT59" s="126"/>
      <c r="AU59" s="126"/>
      <c r="AV59" s="126"/>
      <c r="AW59" s="126"/>
      <c r="AX59" s="126"/>
      <c r="AY59" s="126"/>
      <c r="AZ59" s="126"/>
      <c r="BA59" s="126"/>
      <c r="BB59" s="126"/>
      <c r="BC59" s="126"/>
      <c r="BD59" s="126"/>
      <c r="BE59" s="126"/>
      <c r="BF59" s="126"/>
      <c r="BG59" s="126"/>
      <c r="BH59" s="126"/>
      <c r="BI59" s="126"/>
      <c r="BJ59" s="126"/>
      <c r="BK59" s="126"/>
      <c r="BL59" s="126"/>
      <c r="BM59" s="126"/>
    </row>
    <row r="60" spans="2:65" s="128" customFormat="1" ht="18" customHeight="1" outlineLevel="1" x14ac:dyDescent="0.25">
      <c r="B60" s="126"/>
      <c r="C60" s="126"/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26"/>
      <c r="U60" s="126"/>
      <c r="V60" s="126"/>
      <c r="W60" s="126"/>
      <c r="X60" s="126"/>
      <c r="Y60" s="126"/>
      <c r="Z60" s="126"/>
      <c r="AA60" s="126"/>
      <c r="AB60" s="126"/>
      <c r="AC60" s="126"/>
      <c r="AD60" s="126"/>
      <c r="AE60" s="126"/>
      <c r="AF60" s="126"/>
      <c r="AG60" s="126"/>
      <c r="AH60" s="126"/>
      <c r="AI60" s="126"/>
      <c r="AJ60" s="126"/>
      <c r="AK60" s="126"/>
      <c r="AL60" s="126"/>
      <c r="AM60" s="126"/>
      <c r="AN60" s="126"/>
      <c r="AO60" s="126"/>
      <c r="AP60" s="126"/>
      <c r="AQ60" s="126"/>
      <c r="AR60" s="126"/>
      <c r="AS60" s="126"/>
      <c r="AT60" s="126"/>
      <c r="AU60" s="126"/>
      <c r="AV60" s="126"/>
      <c r="AW60" s="126"/>
      <c r="AX60" s="126"/>
      <c r="AY60" s="126"/>
      <c r="AZ60" s="126"/>
      <c r="BA60" s="126"/>
      <c r="BB60" s="126"/>
      <c r="BC60" s="126"/>
      <c r="BD60" s="126"/>
      <c r="BE60" s="126"/>
      <c r="BF60" s="126"/>
      <c r="BG60" s="126"/>
      <c r="BH60" s="126"/>
      <c r="BI60" s="126"/>
      <c r="BJ60" s="126"/>
      <c r="BK60" s="126"/>
      <c r="BL60" s="126"/>
      <c r="BM60" s="126"/>
    </row>
    <row r="61" spans="2:65" s="128" customFormat="1" ht="18" customHeight="1" x14ac:dyDescent="0.25">
      <c r="B61" s="126"/>
      <c r="C61" s="126"/>
      <c r="D61" s="126"/>
      <c r="E61" s="126"/>
      <c r="F61" s="126"/>
      <c r="G61" s="126"/>
      <c r="H61" s="126"/>
      <c r="I61" s="126"/>
      <c r="J61" s="126"/>
      <c r="K61" s="126"/>
      <c r="L61" s="126"/>
      <c r="M61" s="126"/>
      <c r="N61" s="126"/>
      <c r="O61" s="126"/>
      <c r="P61" s="126"/>
      <c r="Q61" s="126"/>
      <c r="R61" s="126"/>
      <c r="S61" s="126"/>
      <c r="T61" s="126"/>
      <c r="U61" s="126"/>
      <c r="V61" s="126"/>
      <c r="W61" s="126"/>
      <c r="X61" s="126"/>
      <c r="Y61" s="126"/>
      <c r="Z61" s="126"/>
      <c r="AA61" s="126"/>
      <c r="AB61" s="126"/>
      <c r="AC61" s="126"/>
      <c r="AD61" s="126"/>
      <c r="AE61" s="126"/>
      <c r="AF61" s="126"/>
      <c r="AG61" s="126"/>
      <c r="AH61" s="126"/>
      <c r="AI61" s="126"/>
      <c r="AJ61" s="126"/>
      <c r="AK61" s="126"/>
      <c r="AL61" s="126"/>
      <c r="AM61" s="126"/>
      <c r="AN61" s="126"/>
      <c r="AO61" s="126"/>
      <c r="AP61" s="126"/>
      <c r="AQ61" s="126"/>
      <c r="AR61" s="126"/>
      <c r="AS61" s="126"/>
      <c r="AT61" s="126"/>
      <c r="AU61" s="126"/>
      <c r="AV61" s="126"/>
      <c r="AW61" s="126"/>
      <c r="AX61" s="126"/>
      <c r="AY61" s="126"/>
      <c r="AZ61" s="126"/>
      <c r="BA61" s="126"/>
      <c r="BB61" s="126"/>
      <c r="BC61" s="126"/>
      <c r="BD61" s="126"/>
      <c r="BE61" s="126"/>
      <c r="BF61" s="126"/>
      <c r="BG61" s="126"/>
      <c r="BH61" s="126"/>
      <c r="BI61" s="126"/>
      <c r="BJ61" s="126"/>
      <c r="BK61" s="126"/>
      <c r="BL61" s="126"/>
      <c r="BM61" s="126"/>
    </row>
    <row r="63" spans="2:65" ht="18" customHeight="1" outlineLevel="1" x14ac:dyDescent="0.25"/>
    <row r="64" spans="2:65" ht="18" customHeight="1" outlineLevel="1" x14ac:dyDescent="0.25"/>
    <row r="68" spans="1:65" s="128" customFormat="1" ht="18" customHeight="1" x14ac:dyDescent="0.25">
      <c r="B68" s="126"/>
      <c r="C68" s="126"/>
      <c r="D68" s="126"/>
      <c r="E68" s="126"/>
      <c r="F68" s="126"/>
      <c r="G68" s="126"/>
      <c r="H68" s="126"/>
      <c r="I68" s="126"/>
      <c r="J68" s="126"/>
      <c r="K68" s="126"/>
      <c r="L68" s="126"/>
      <c r="M68" s="126"/>
      <c r="N68" s="126"/>
      <c r="O68" s="126"/>
      <c r="P68" s="126"/>
      <c r="Q68" s="126"/>
      <c r="R68" s="126"/>
      <c r="S68" s="126"/>
      <c r="T68" s="126"/>
      <c r="U68" s="126"/>
      <c r="V68" s="126"/>
      <c r="W68" s="126"/>
      <c r="X68" s="126"/>
      <c r="Y68" s="126"/>
      <c r="Z68" s="126"/>
      <c r="AA68" s="126"/>
      <c r="AB68" s="126"/>
      <c r="AC68" s="126"/>
      <c r="AD68" s="126"/>
      <c r="AE68" s="126"/>
      <c r="AF68" s="126"/>
      <c r="AG68" s="126"/>
      <c r="AH68" s="126"/>
      <c r="AI68" s="126"/>
      <c r="AJ68" s="126"/>
      <c r="AK68" s="126"/>
      <c r="AL68" s="126"/>
      <c r="AM68" s="126"/>
      <c r="AN68" s="126"/>
      <c r="AO68" s="126"/>
      <c r="AP68" s="126"/>
      <c r="AQ68" s="126"/>
      <c r="AR68" s="126"/>
      <c r="AS68" s="126"/>
      <c r="AT68" s="126"/>
      <c r="AU68" s="126"/>
      <c r="AV68" s="126"/>
      <c r="AW68" s="126"/>
      <c r="AX68" s="126"/>
      <c r="AY68" s="126"/>
      <c r="AZ68" s="126"/>
      <c r="BA68" s="126"/>
      <c r="BB68" s="126"/>
      <c r="BC68" s="126"/>
      <c r="BD68" s="126"/>
      <c r="BE68" s="126"/>
      <c r="BF68" s="126"/>
      <c r="BG68" s="126"/>
      <c r="BH68" s="126"/>
      <c r="BI68" s="126"/>
      <c r="BJ68" s="126"/>
      <c r="BK68" s="126"/>
      <c r="BL68" s="126"/>
      <c r="BM68" s="126"/>
    </row>
    <row r="69" spans="1:65" s="128" customFormat="1" ht="18" customHeight="1" x14ac:dyDescent="0.25">
      <c r="B69" s="126"/>
      <c r="C69" s="126"/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26"/>
      <c r="T69" s="126"/>
      <c r="U69" s="126"/>
      <c r="V69" s="126"/>
      <c r="W69" s="126"/>
      <c r="X69" s="126"/>
      <c r="Y69" s="126"/>
      <c r="Z69" s="126"/>
      <c r="AA69" s="126"/>
      <c r="AB69" s="126"/>
      <c r="AC69" s="126"/>
      <c r="AD69" s="126"/>
      <c r="AE69" s="126"/>
      <c r="AF69" s="126"/>
      <c r="AG69" s="126"/>
      <c r="AH69" s="126"/>
      <c r="AI69" s="126"/>
      <c r="AJ69" s="126"/>
      <c r="AK69" s="126"/>
      <c r="AL69" s="126"/>
      <c r="AM69" s="126"/>
      <c r="AN69" s="126"/>
      <c r="AO69" s="126"/>
      <c r="AP69" s="126"/>
      <c r="AQ69" s="126"/>
      <c r="AR69" s="126"/>
      <c r="AS69" s="126"/>
      <c r="AT69" s="126"/>
      <c r="AU69" s="126"/>
      <c r="AV69" s="126"/>
      <c r="AW69" s="126"/>
      <c r="AX69" s="126"/>
      <c r="AY69" s="126"/>
      <c r="AZ69" s="126"/>
      <c r="BA69" s="126"/>
      <c r="BB69" s="126"/>
      <c r="BC69" s="126"/>
      <c r="BD69" s="126"/>
      <c r="BE69" s="126"/>
      <c r="BF69" s="126"/>
      <c r="BG69" s="126"/>
      <c r="BH69" s="126"/>
      <c r="BI69" s="126"/>
      <c r="BJ69" s="126"/>
      <c r="BK69" s="126"/>
      <c r="BL69" s="126"/>
      <c r="BM69" s="126"/>
    </row>
    <row r="71" spans="1:65" ht="49.5" customHeight="1" x14ac:dyDescent="0.25"/>
    <row r="73" spans="1:65" s="133" customFormat="1" ht="18" customHeight="1" x14ac:dyDescent="0.25">
      <c r="A73" s="126"/>
      <c r="B73" s="126"/>
      <c r="C73" s="126"/>
      <c r="D73" s="126"/>
      <c r="E73" s="126"/>
      <c r="F73" s="126"/>
      <c r="G73" s="126"/>
      <c r="H73" s="126"/>
      <c r="I73" s="126"/>
      <c r="J73" s="126"/>
      <c r="K73" s="126"/>
      <c r="L73" s="126"/>
      <c r="M73" s="126"/>
      <c r="N73" s="126"/>
      <c r="O73" s="126"/>
      <c r="P73" s="126"/>
      <c r="Q73" s="126"/>
      <c r="R73" s="126"/>
      <c r="S73" s="126"/>
      <c r="T73" s="126"/>
      <c r="U73" s="126"/>
      <c r="V73" s="126"/>
      <c r="W73" s="126"/>
      <c r="X73" s="126"/>
      <c r="Y73" s="126"/>
      <c r="Z73" s="126"/>
      <c r="AA73" s="126"/>
      <c r="AB73" s="126"/>
      <c r="AC73" s="126"/>
      <c r="AD73" s="126"/>
      <c r="AE73" s="126"/>
      <c r="AF73" s="126"/>
      <c r="AG73" s="126"/>
      <c r="AH73" s="126"/>
      <c r="AI73" s="126"/>
      <c r="AJ73" s="126"/>
      <c r="AK73" s="126"/>
      <c r="AL73" s="126"/>
      <c r="AM73" s="126"/>
      <c r="AN73" s="126"/>
      <c r="AO73" s="126"/>
      <c r="AP73" s="126"/>
      <c r="AQ73" s="126"/>
      <c r="AR73" s="126"/>
      <c r="AS73" s="126"/>
      <c r="AT73" s="126"/>
      <c r="AU73" s="126"/>
      <c r="AV73" s="126"/>
      <c r="AW73" s="126"/>
      <c r="AX73" s="126"/>
      <c r="AY73" s="126"/>
      <c r="AZ73" s="126"/>
      <c r="BA73" s="126"/>
      <c r="BB73" s="126"/>
      <c r="BC73" s="126"/>
      <c r="BD73" s="126"/>
      <c r="BE73" s="126"/>
      <c r="BF73" s="126"/>
      <c r="BG73" s="126"/>
      <c r="BH73" s="126"/>
      <c r="BI73" s="126"/>
      <c r="BJ73" s="126"/>
      <c r="BK73" s="126"/>
      <c r="BL73" s="126"/>
      <c r="BM73" s="126"/>
    </row>
    <row r="74" spans="1:65" s="133" customFormat="1" ht="18" customHeight="1" x14ac:dyDescent="0.25">
      <c r="A74" s="126"/>
      <c r="B74" s="126"/>
      <c r="C74" s="126"/>
      <c r="D74" s="126"/>
      <c r="E74" s="126"/>
      <c r="F74" s="126"/>
      <c r="G74" s="126"/>
      <c r="H74" s="126"/>
      <c r="I74" s="126"/>
      <c r="J74" s="126"/>
      <c r="K74" s="126"/>
      <c r="L74" s="126"/>
      <c r="M74" s="126"/>
      <c r="N74" s="126"/>
      <c r="O74" s="126"/>
      <c r="P74" s="126"/>
      <c r="Q74" s="126"/>
      <c r="R74" s="126"/>
      <c r="S74" s="126"/>
      <c r="T74" s="126"/>
      <c r="U74" s="126"/>
      <c r="V74" s="126"/>
      <c r="W74" s="126"/>
      <c r="X74" s="126"/>
      <c r="Y74" s="126"/>
      <c r="Z74" s="126"/>
      <c r="AA74" s="126"/>
      <c r="AB74" s="126"/>
      <c r="AC74" s="126"/>
      <c r="AD74" s="126"/>
      <c r="AE74" s="126"/>
      <c r="AF74" s="126"/>
      <c r="AG74" s="126"/>
      <c r="AH74" s="126"/>
      <c r="AI74" s="126"/>
      <c r="AJ74" s="126"/>
      <c r="AK74" s="126"/>
      <c r="AL74" s="126"/>
      <c r="AM74" s="126"/>
      <c r="AN74" s="126"/>
      <c r="AO74" s="126"/>
      <c r="AP74" s="126"/>
      <c r="AQ74" s="126"/>
      <c r="AR74" s="126"/>
      <c r="AS74" s="126"/>
      <c r="AT74" s="126"/>
      <c r="AU74" s="126"/>
      <c r="AV74" s="126"/>
      <c r="AW74" s="126"/>
      <c r="AX74" s="126"/>
      <c r="AY74" s="126"/>
      <c r="AZ74" s="126"/>
      <c r="BA74" s="126"/>
      <c r="BB74" s="126"/>
      <c r="BC74" s="126"/>
      <c r="BD74" s="126"/>
      <c r="BE74" s="126"/>
      <c r="BF74" s="126"/>
      <c r="BG74" s="126"/>
      <c r="BH74" s="126"/>
      <c r="BI74" s="126"/>
      <c r="BJ74" s="126"/>
      <c r="BK74" s="126"/>
      <c r="BL74" s="126"/>
      <c r="BM74" s="126"/>
    </row>
  </sheetData>
  <pageMargins left="0.7" right="0.7" top="0.75" bottom="0.75" header="0" footer="0"/>
  <pageSetup paperSize="8" scale="3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A394D-0BFA-46F9-BB0E-96F133244AC0}">
  <sheetPr codeName="Sheet4">
    <pageSetUpPr fitToPage="1"/>
  </sheetPr>
  <dimension ref="A1:BA94"/>
  <sheetViews>
    <sheetView showGridLines="0" zoomScale="80" zoomScaleNormal="80" zoomScaleSheetLayoutView="75" workbookViewId="0">
      <pane xSplit="2" topLeftCell="C1" activePane="topRight" state="frozen"/>
      <selection activeCell="A13" sqref="A13:XFD17"/>
      <selection pane="topRight" activeCell="AG19" sqref="AG19"/>
    </sheetView>
  </sheetViews>
  <sheetFormatPr defaultColWidth="12.59765625" defaultRowHeight="18" customHeight="1" outlineLevelRow="1" x14ac:dyDescent="0.25"/>
  <cols>
    <col min="1" max="1" width="2.19921875" style="126" customWidth="1"/>
    <col min="2" max="2" width="20.19921875" style="126" customWidth="1"/>
    <col min="3" max="3" width="8.59765625" style="126" customWidth="1"/>
    <col min="4" max="4" width="11.19921875" style="126" customWidth="1"/>
    <col min="5" max="5" width="11" style="126" customWidth="1"/>
    <col min="6" max="6" width="9.69921875" style="126" customWidth="1"/>
    <col min="7" max="27" width="8.69921875" style="126" customWidth="1"/>
    <col min="28" max="50" width="8.8984375" style="126" customWidth="1"/>
    <col min="51" max="51" width="2.19921875" style="129" customWidth="1"/>
    <col min="52" max="68" width="10" style="126" customWidth="1"/>
    <col min="69" max="16384" width="12.59765625" style="126"/>
  </cols>
  <sheetData>
    <row r="1" spans="1:51" s="159" customFormat="1" ht="18" customHeight="1" thickBot="1" x14ac:dyDescent="0.3">
      <c r="A1" s="126"/>
      <c r="AY1" s="129"/>
    </row>
    <row r="2" spans="1:51" s="131" customFormat="1" ht="21.75" customHeight="1" x14ac:dyDescent="0.25">
      <c r="A2" s="130"/>
      <c r="B2" s="148" t="str">
        <f>'102 (Mon - Fri)'!B2</f>
        <v>Route 102: Salt River Rail -  Walmer Estate -  Civic Centre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149"/>
      <c r="AK2" s="149"/>
      <c r="AL2" s="149"/>
      <c r="AM2" s="149"/>
      <c r="AN2" s="149"/>
      <c r="AO2" s="149"/>
      <c r="AP2" s="149"/>
      <c r="AQ2" s="149"/>
      <c r="AR2" s="149"/>
      <c r="AS2" s="149"/>
      <c r="AT2" s="149"/>
      <c r="AU2" s="154"/>
      <c r="AV2" s="147"/>
      <c r="AW2" s="147"/>
      <c r="AX2" s="147"/>
      <c r="AY2" s="129"/>
    </row>
    <row r="3" spans="1:51" s="131" customFormat="1" ht="21.75" customHeight="1" x14ac:dyDescent="0.25">
      <c r="A3" s="130"/>
      <c r="B3" s="150" t="str">
        <f>'102 (Mon - Fri)'!B3</f>
        <v>Timetable effective 04 Apr 2026</v>
      </c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  <c r="AS3" s="151"/>
      <c r="AT3" s="151"/>
      <c r="AU3" s="155"/>
      <c r="AV3" s="147"/>
      <c r="AW3" s="147"/>
      <c r="AX3" s="147"/>
      <c r="AY3" s="129"/>
    </row>
    <row r="4" spans="1:51" s="131" customFormat="1" ht="21.75" customHeight="1" thickBot="1" x14ac:dyDescent="0.3">
      <c r="A4" s="130"/>
      <c r="B4" s="152" t="s">
        <v>66</v>
      </c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6"/>
      <c r="AV4" s="147"/>
      <c r="AW4" s="147"/>
      <c r="AX4" s="147"/>
      <c r="AY4" s="129"/>
    </row>
    <row r="5" spans="1:51" ht="18" customHeight="1" x14ac:dyDescent="0.25">
      <c r="B5" s="159"/>
      <c r="C5" s="159"/>
      <c r="D5" s="159"/>
      <c r="E5" s="159"/>
      <c r="F5" s="159"/>
      <c r="G5" s="160"/>
      <c r="H5" s="159"/>
      <c r="I5" s="159"/>
      <c r="J5" s="161"/>
      <c r="K5" s="160"/>
      <c r="L5" s="162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62"/>
      <c r="X5" s="159"/>
      <c r="Y5" s="162"/>
      <c r="Z5" s="159"/>
      <c r="AA5" s="161"/>
      <c r="AB5" s="159"/>
      <c r="AC5" s="161"/>
      <c r="AD5" s="159"/>
      <c r="AE5" s="161"/>
      <c r="AF5" s="161"/>
      <c r="AG5" s="161"/>
      <c r="AH5" s="161"/>
      <c r="AI5" s="161"/>
      <c r="AJ5" s="161"/>
      <c r="AK5" s="161"/>
      <c r="AL5" s="161"/>
      <c r="AM5" s="161"/>
      <c r="AN5" s="161"/>
      <c r="AO5" s="161"/>
      <c r="AP5" s="161"/>
      <c r="AQ5" s="161"/>
      <c r="AR5" s="161"/>
      <c r="AS5" s="161"/>
      <c r="AT5" s="161"/>
      <c r="AU5" s="161"/>
      <c r="AV5" s="161"/>
      <c r="AW5" s="161"/>
      <c r="AX5" s="161"/>
    </row>
    <row r="6" spans="1:51" s="130" customFormat="1" ht="21" customHeight="1" x14ac:dyDescent="0.25">
      <c r="A6" s="126"/>
      <c r="B6" s="137" t="s">
        <v>35</v>
      </c>
      <c r="C6" s="138" t="s">
        <v>5</v>
      </c>
      <c r="D6" s="139">
        <v>0.22916666666666666</v>
      </c>
      <c r="E6" s="139">
        <v>0.24305555555555555</v>
      </c>
      <c r="F6" s="139">
        <v>0.25694444444444442</v>
      </c>
      <c r="G6" s="139">
        <v>0.27083333333333331</v>
      </c>
      <c r="H6" s="139">
        <v>0.28472222222222221</v>
      </c>
      <c r="I6" s="139">
        <v>0.2986111111111111</v>
      </c>
      <c r="J6" s="139">
        <v>0.3125</v>
      </c>
      <c r="K6" s="139">
        <v>0.3263888888888889</v>
      </c>
      <c r="L6" s="139">
        <v>0.34027777777777779</v>
      </c>
      <c r="M6" s="139">
        <v>0.35416666666666669</v>
      </c>
      <c r="N6" s="139">
        <v>0.36805555555555558</v>
      </c>
      <c r="O6" s="139">
        <v>0.38194444444444442</v>
      </c>
      <c r="P6" s="139">
        <v>0.39583333333333331</v>
      </c>
      <c r="Q6" s="139">
        <v>0.40972222222222221</v>
      </c>
      <c r="R6" s="139">
        <v>0.4236111111111111</v>
      </c>
      <c r="S6" s="139">
        <v>0.4375</v>
      </c>
      <c r="T6" s="139">
        <v>0.4513888888888889</v>
      </c>
      <c r="U6" s="139">
        <v>0.46527777777777779</v>
      </c>
      <c r="V6" s="139">
        <v>0.47916666666666669</v>
      </c>
      <c r="W6" s="139">
        <v>0.49305555555555558</v>
      </c>
      <c r="X6" s="139">
        <v>0.50694444444444442</v>
      </c>
      <c r="Y6" s="139">
        <v>0.52083333333333337</v>
      </c>
      <c r="Z6" s="139">
        <v>0.53472222222222221</v>
      </c>
      <c r="AA6" s="139">
        <v>0.54861111111111116</v>
      </c>
      <c r="AB6" s="139">
        <v>0.5625</v>
      </c>
      <c r="AC6" s="139">
        <v>0.57638888888888884</v>
      </c>
      <c r="AD6" s="139">
        <v>0.59027777777777779</v>
      </c>
      <c r="AE6" s="139">
        <v>0.60416666666666663</v>
      </c>
      <c r="AF6" s="139">
        <v>0.61805555555555558</v>
      </c>
      <c r="AG6" s="139">
        <v>0.63194444444444442</v>
      </c>
      <c r="AH6" s="139">
        <v>0.64583333333333337</v>
      </c>
      <c r="AI6" s="139">
        <v>0.65972222222222221</v>
      </c>
      <c r="AJ6" s="139">
        <v>0.67361111111111116</v>
      </c>
      <c r="AK6" s="139">
        <v>0.6875</v>
      </c>
      <c r="AL6" s="139">
        <v>0.70138888888888884</v>
      </c>
      <c r="AM6" s="139">
        <v>0.71527777777777779</v>
      </c>
      <c r="AN6" s="139">
        <v>0.72916666666666663</v>
      </c>
      <c r="AO6" s="139">
        <v>0.74305555555555558</v>
      </c>
      <c r="AP6" s="139">
        <v>0.75694444444444442</v>
      </c>
      <c r="AQ6" s="139">
        <v>0.77083333333333337</v>
      </c>
      <c r="AR6" s="139">
        <v>0.78472222222222221</v>
      </c>
      <c r="AS6" s="139">
        <v>0.79861111111111116</v>
      </c>
      <c r="AT6" s="139">
        <v>0.8125</v>
      </c>
      <c r="AU6" s="139">
        <v>0.82638888888888884</v>
      </c>
      <c r="AV6" s="129"/>
    </row>
    <row r="7" spans="1:51" ht="17.399999999999999" customHeight="1" x14ac:dyDescent="0.25">
      <c r="B7" s="135" t="s">
        <v>6</v>
      </c>
      <c r="C7" s="134" t="s">
        <v>5</v>
      </c>
      <c r="D7" s="136" t="s">
        <v>114</v>
      </c>
      <c r="E7" s="136" t="s">
        <v>115</v>
      </c>
      <c r="F7" s="136" t="s">
        <v>116</v>
      </c>
      <c r="G7" s="139" t="s">
        <v>117</v>
      </c>
      <c r="H7" s="136" t="s">
        <v>118</v>
      </c>
      <c r="I7" s="136" t="s">
        <v>119</v>
      </c>
      <c r="J7" s="136" t="s">
        <v>120</v>
      </c>
      <c r="K7" s="136" t="s">
        <v>121</v>
      </c>
      <c r="L7" s="136" t="s">
        <v>122</v>
      </c>
      <c r="M7" s="136" t="s">
        <v>123</v>
      </c>
      <c r="N7" s="136" t="s">
        <v>124</v>
      </c>
      <c r="O7" s="136" t="s">
        <v>125</v>
      </c>
      <c r="P7" s="136" t="s">
        <v>126</v>
      </c>
      <c r="Q7" s="136" t="s">
        <v>127</v>
      </c>
      <c r="R7" s="136" t="s">
        <v>128</v>
      </c>
      <c r="S7" s="136" t="s">
        <v>129</v>
      </c>
      <c r="T7" s="136" t="s">
        <v>130</v>
      </c>
      <c r="U7" s="136" t="s">
        <v>131</v>
      </c>
      <c r="V7" s="136" t="s">
        <v>132</v>
      </c>
      <c r="W7" s="136" t="s">
        <v>133</v>
      </c>
      <c r="X7" s="136" t="s">
        <v>134</v>
      </c>
      <c r="Y7" s="136" t="s">
        <v>135</v>
      </c>
      <c r="Z7" s="136" t="s">
        <v>136</v>
      </c>
      <c r="AA7" s="136" t="s">
        <v>137</v>
      </c>
      <c r="AB7" s="136" t="s">
        <v>138</v>
      </c>
      <c r="AC7" s="136" t="s">
        <v>139</v>
      </c>
      <c r="AD7" s="136" t="s">
        <v>140</v>
      </c>
      <c r="AE7" s="136" t="s">
        <v>141</v>
      </c>
      <c r="AF7" s="136" t="s">
        <v>142</v>
      </c>
      <c r="AG7" s="136" t="s">
        <v>143</v>
      </c>
      <c r="AH7" s="136" t="s">
        <v>144</v>
      </c>
      <c r="AI7" s="136" t="s">
        <v>145</v>
      </c>
      <c r="AJ7" s="136" t="s">
        <v>146</v>
      </c>
      <c r="AK7" s="136" t="s">
        <v>147</v>
      </c>
      <c r="AL7" s="136" t="s">
        <v>148</v>
      </c>
      <c r="AM7" s="136" t="s">
        <v>149</v>
      </c>
      <c r="AN7" s="136" t="s">
        <v>150</v>
      </c>
      <c r="AO7" s="136" t="s">
        <v>151</v>
      </c>
      <c r="AP7" s="136" t="s">
        <v>152</v>
      </c>
      <c r="AQ7" s="136" t="s">
        <v>153</v>
      </c>
      <c r="AR7" s="136" t="s">
        <v>154</v>
      </c>
      <c r="AS7" s="136" t="s">
        <v>155</v>
      </c>
      <c r="AT7" s="136" t="s">
        <v>156</v>
      </c>
      <c r="AU7" s="136" t="s">
        <v>157</v>
      </c>
      <c r="AV7" s="129"/>
      <c r="AY7" s="126"/>
    </row>
    <row r="8" spans="1:51" ht="18" customHeight="1" x14ac:dyDescent="0.25">
      <c r="B8" s="135" t="s">
        <v>36</v>
      </c>
      <c r="C8" s="134" t="s">
        <v>5</v>
      </c>
      <c r="D8" s="136" t="s">
        <v>158</v>
      </c>
      <c r="E8" s="136" t="s">
        <v>159</v>
      </c>
      <c r="F8" s="136" t="s">
        <v>160</v>
      </c>
      <c r="G8" s="139" t="s">
        <v>161</v>
      </c>
      <c r="H8" s="136" t="s">
        <v>162</v>
      </c>
      <c r="I8" s="136" t="s">
        <v>163</v>
      </c>
      <c r="J8" s="136" t="s">
        <v>164</v>
      </c>
      <c r="K8" s="136" t="s">
        <v>165</v>
      </c>
      <c r="L8" s="136" t="s">
        <v>166</v>
      </c>
      <c r="M8" s="136" t="s">
        <v>167</v>
      </c>
      <c r="N8" s="136" t="s">
        <v>168</v>
      </c>
      <c r="O8" s="136" t="s">
        <v>169</v>
      </c>
      <c r="P8" s="136" t="s">
        <v>170</v>
      </c>
      <c r="Q8" s="136" t="s">
        <v>171</v>
      </c>
      <c r="R8" s="136" t="s">
        <v>172</v>
      </c>
      <c r="S8" s="136" t="s">
        <v>173</v>
      </c>
      <c r="T8" s="136" t="s">
        <v>174</v>
      </c>
      <c r="U8" s="136" t="s">
        <v>175</v>
      </c>
      <c r="V8" s="136" t="s">
        <v>176</v>
      </c>
      <c r="W8" s="136" t="s">
        <v>177</v>
      </c>
      <c r="X8" s="136" t="s">
        <v>178</v>
      </c>
      <c r="Y8" s="136" t="s">
        <v>179</v>
      </c>
      <c r="Z8" s="136" t="s">
        <v>180</v>
      </c>
      <c r="AA8" s="136" t="s">
        <v>181</v>
      </c>
      <c r="AB8" s="136" t="s">
        <v>182</v>
      </c>
      <c r="AC8" s="136" t="s">
        <v>183</v>
      </c>
      <c r="AD8" s="136" t="s">
        <v>184</v>
      </c>
      <c r="AE8" s="136" t="s">
        <v>185</v>
      </c>
      <c r="AF8" s="136" t="s">
        <v>186</v>
      </c>
      <c r="AG8" s="136" t="s">
        <v>187</v>
      </c>
      <c r="AH8" s="136" t="s">
        <v>188</v>
      </c>
      <c r="AI8" s="136" t="s">
        <v>189</v>
      </c>
      <c r="AJ8" s="136" t="s">
        <v>190</v>
      </c>
      <c r="AK8" s="136" t="s">
        <v>191</v>
      </c>
      <c r="AL8" s="136" t="s">
        <v>192</v>
      </c>
      <c r="AM8" s="136" t="s">
        <v>193</v>
      </c>
      <c r="AN8" s="136" t="s">
        <v>194</v>
      </c>
      <c r="AO8" s="136" t="s">
        <v>195</v>
      </c>
      <c r="AP8" s="136" t="s">
        <v>196</v>
      </c>
      <c r="AQ8" s="136" t="s">
        <v>197</v>
      </c>
      <c r="AR8" s="136" t="s">
        <v>198</v>
      </c>
      <c r="AS8" s="136" t="s">
        <v>199</v>
      </c>
      <c r="AT8" s="136" t="s">
        <v>200</v>
      </c>
      <c r="AU8" s="136" t="s">
        <v>201</v>
      </c>
      <c r="AV8" s="129"/>
      <c r="AY8" s="126"/>
    </row>
    <row r="9" spans="1:51" ht="18" customHeight="1" x14ac:dyDescent="0.25">
      <c r="B9" s="135" t="s">
        <v>37</v>
      </c>
      <c r="C9" s="134" t="s">
        <v>5</v>
      </c>
      <c r="D9" s="136" t="s">
        <v>202</v>
      </c>
      <c r="E9" s="136" t="s">
        <v>203</v>
      </c>
      <c r="F9" s="136" t="s">
        <v>204</v>
      </c>
      <c r="G9" s="139" t="s">
        <v>205</v>
      </c>
      <c r="H9" s="136" t="s">
        <v>206</v>
      </c>
      <c r="I9" s="136" t="s">
        <v>207</v>
      </c>
      <c r="J9" s="136" t="s">
        <v>208</v>
      </c>
      <c r="K9" s="136" t="s">
        <v>209</v>
      </c>
      <c r="L9" s="136" t="s">
        <v>210</v>
      </c>
      <c r="M9" s="136" t="s">
        <v>211</v>
      </c>
      <c r="N9" s="136" t="s">
        <v>212</v>
      </c>
      <c r="O9" s="136" t="s">
        <v>213</v>
      </c>
      <c r="P9" s="136" t="s">
        <v>214</v>
      </c>
      <c r="Q9" s="136" t="s">
        <v>215</v>
      </c>
      <c r="R9" s="136" t="s">
        <v>216</v>
      </c>
      <c r="S9" s="136" t="s">
        <v>217</v>
      </c>
      <c r="T9" s="136" t="s">
        <v>218</v>
      </c>
      <c r="U9" s="136" t="s">
        <v>219</v>
      </c>
      <c r="V9" s="136" t="s">
        <v>220</v>
      </c>
      <c r="W9" s="136" t="s">
        <v>221</v>
      </c>
      <c r="X9" s="136" t="s">
        <v>222</v>
      </c>
      <c r="Y9" s="136" t="s">
        <v>223</v>
      </c>
      <c r="Z9" s="136" t="s">
        <v>224</v>
      </c>
      <c r="AA9" s="136" t="s">
        <v>225</v>
      </c>
      <c r="AB9" s="136" t="s">
        <v>226</v>
      </c>
      <c r="AC9" s="136" t="s">
        <v>227</v>
      </c>
      <c r="AD9" s="136" t="s">
        <v>228</v>
      </c>
      <c r="AE9" s="136" t="s">
        <v>229</v>
      </c>
      <c r="AF9" s="136" t="s">
        <v>230</v>
      </c>
      <c r="AG9" s="136" t="s">
        <v>231</v>
      </c>
      <c r="AH9" s="136" t="s">
        <v>232</v>
      </c>
      <c r="AI9" s="136" t="s">
        <v>233</v>
      </c>
      <c r="AJ9" s="136" t="s">
        <v>234</v>
      </c>
      <c r="AK9" s="136" t="s">
        <v>235</v>
      </c>
      <c r="AL9" s="136" t="s">
        <v>236</v>
      </c>
      <c r="AM9" s="136" t="s">
        <v>237</v>
      </c>
      <c r="AN9" s="136" t="s">
        <v>238</v>
      </c>
      <c r="AO9" s="136" t="s">
        <v>239</v>
      </c>
      <c r="AP9" s="136" t="s">
        <v>240</v>
      </c>
      <c r="AQ9" s="136" t="s">
        <v>241</v>
      </c>
      <c r="AR9" s="136" t="s">
        <v>242</v>
      </c>
      <c r="AS9" s="136" t="s">
        <v>243</v>
      </c>
      <c r="AT9" s="136" t="s">
        <v>244</v>
      </c>
      <c r="AU9" s="136" t="s">
        <v>245</v>
      </c>
      <c r="AV9" s="129"/>
      <c r="AY9" s="126"/>
    </row>
    <row r="10" spans="1:51" ht="18" customHeight="1" x14ac:dyDescent="0.25">
      <c r="B10" s="135" t="s">
        <v>38</v>
      </c>
      <c r="C10" s="134" t="s">
        <v>5</v>
      </c>
      <c r="D10" s="136" t="s">
        <v>246</v>
      </c>
      <c r="E10" s="136" t="s">
        <v>247</v>
      </c>
      <c r="F10" s="136" t="s">
        <v>248</v>
      </c>
      <c r="G10" s="139" t="s">
        <v>249</v>
      </c>
      <c r="H10" s="136" t="s">
        <v>250</v>
      </c>
      <c r="I10" s="136" t="s">
        <v>251</v>
      </c>
      <c r="J10" s="136" t="s">
        <v>252</v>
      </c>
      <c r="K10" s="136" t="s">
        <v>253</v>
      </c>
      <c r="L10" s="136" t="s">
        <v>254</v>
      </c>
      <c r="M10" s="136" t="s">
        <v>255</v>
      </c>
      <c r="N10" s="136" t="s">
        <v>256</v>
      </c>
      <c r="O10" s="136" t="s">
        <v>257</v>
      </c>
      <c r="P10" s="136" t="s">
        <v>258</v>
      </c>
      <c r="Q10" s="136" t="s">
        <v>259</v>
      </c>
      <c r="R10" s="136" t="s">
        <v>260</v>
      </c>
      <c r="S10" s="136" t="s">
        <v>261</v>
      </c>
      <c r="T10" s="136" t="s">
        <v>262</v>
      </c>
      <c r="U10" s="136" t="s">
        <v>263</v>
      </c>
      <c r="V10" s="136" t="s">
        <v>264</v>
      </c>
      <c r="W10" s="136" t="s">
        <v>265</v>
      </c>
      <c r="X10" s="136" t="s">
        <v>266</v>
      </c>
      <c r="Y10" s="136" t="s">
        <v>267</v>
      </c>
      <c r="Z10" s="136" t="s">
        <v>268</v>
      </c>
      <c r="AA10" s="136" t="s">
        <v>269</v>
      </c>
      <c r="AB10" s="136" t="s">
        <v>270</v>
      </c>
      <c r="AC10" s="136" t="s">
        <v>271</v>
      </c>
      <c r="AD10" s="136" t="s">
        <v>272</v>
      </c>
      <c r="AE10" s="136" t="s">
        <v>273</v>
      </c>
      <c r="AF10" s="136" t="s">
        <v>274</v>
      </c>
      <c r="AG10" s="136" t="s">
        <v>275</v>
      </c>
      <c r="AH10" s="136" t="s">
        <v>276</v>
      </c>
      <c r="AI10" s="136" t="s">
        <v>277</v>
      </c>
      <c r="AJ10" s="136" t="s">
        <v>278</v>
      </c>
      <c r="AK10" s="136" t="s">
        <v>279</v>
      </c>
      <c r="AL10" s="136" t="s">
        <v>280</v>
      </c>
      <c r="AM10" s="136" t="s">
        <v>281</v>
      </c>
      <c r="AN10" s="136" t="s">
        <v>282</v>
      </c>
      <c r="AO10" s="136" t="s">
        <v>283</v>
      </c>
      <c r="AP10" s="136" t="s">
        <v>284</v>
      </c>
      <c r="AQ10" s="136" t="s">
        <v>285</v>
      </c>
      <c r="AR10" s="136" t="s">
        <v>286</v>
      </c>
      <c r="AS10" s="136" t="s">
        <v>287</v>
      </c>
      <c r="AT10" s="136" t="s">
        <v>288</v>
      </c>
      <c r="AU10" s="136" t="s">
        <v>289</v>
      </c>
      <c r="AV10" s="129"/>
      <c r="AY10" s="126"/>
    </row>
    <row r="11" spans="1:51" ht="18" customHeight="1" x14ac:dyDescent="0.25">
      <c r="B11" s="135" t="s">
        <v>39</v>
      </c>
      <c r="C11" s="134" t="s">
        <v>5</v>
      </c>
      <c r="D11" s="136" t="s">
        <v>290</v>
      </c>
      <c r="E11" s="136" t="s">
        <v>291</v>
      </c>
      <c r="F11" s="136" t="s">
        <v>292</v>
      </c>
      <c r="G11" s="139" t="s">
        <v>293</v>
      </c>
      <c r="H11" s="136" t="s">
        <v>294</v>
      </c>
      <c r="I11" s="136" t="s">
        <v>295</v>
      </c>
      <c r="J11" s="136" t="s">
        <v>296</v>
      </c>
      <c r="K11" s="136" t="s">
        <v>297</v>
      </c>
      <c r="L11" s="136" t="s">
        <v>298</v>
      </c>
      <c r="M11" s="136" t="s">
        <v>299</v>
      </c>
      <c r="N11" s="136" t="s">
        <v>300</v>
      </c>
      <c r="O11" s="136" t="s">
        <v>301</v>
      </c>
      <c r="P11" s="136" t="s">
        <v>302</v>
      </c>
      <c r="Q11" s="136" t="s">
        <v>303</v>
      </c>
      <c r="R11" s="136" t="s">
        <v>304</v>
      </c>
      <c r="S11" s="136" t="s">
        <v>305</v>
      </c>
      <c r="T11" s="136" t="s">
        <v>306</v>
      </c>
      <c r="U11" s="136" t="s">
        <v>307</v>
      </c>
      <c r="V11" s="136" t="s">
        <v>308</v>
      </c>
      <c r="W11" s="136" t="s">
        <v>309</v>
      </c>
      <c r="X11" s="136" t="s">
        <v>310</v>
      </c>
      <c r="Y11" s="136" t="s">
        <v>311</v>
      </c>
      <c r="Z11" s="136" t="s">
        <v>312</v>
      </c>
      <c r="AA11" s="136" t="s">
        <v>313</v>
      </c>
      <c r="AB11" s="136" t="s">
        <v>314</v>
      </c>
      <c r="AC11" s="136" t="s">
        <v>315</v>
      </c>
      <c r="AD11" s="136" t="s">
        <v>316</v>
      </c>
      <c r="AE11" s="136" t="s">
        <v>317</v>
      </c>
      <c r="AF11" s="136" t="s">
        <v>318</v>
      </c>
      <c r="AG11" s="136" t="s">
        <v>319</v>
      </c>
      <c r="AH11" s="136" t="s">
        <v>320</v>
      </c>
      <c r="AI11" s="136" t="s">
        <v>321</v>
      </c>
      <c r="AJ11" s="136" t="s">
        <v>322</v>
      </c>
      <c r="AK11" s="136" t="s">
        <v>323</v>
      </c>
      <c r="AL11" s="136" t="s">
        <v>324</v>
      </c>
      <c r="AM11" s="136" t="s">
        <v>325</v>
      </c>
      <c r="AN11" s="136" t="s">
        <v>326</v>
      </c>
      <c r="AO11" s="136" t="s">
        <v>327</v>
      </c>
      <c r="AP11" s="136" t="s">
        <v>328</v>
      </c>
      <c r="AQ11" s="136" t="s">
        <v>329</v>
      </c>
      <c r="AR11" s="136" t="s">
        <v>330</v>
      </c>
      <c r="AS11" s="136" t="s">
        <v>331</v>
      </c>
      <c r="AT11" s="136" t="s">
        <v>332</v>
      </c>
      <c r="AU11" s="136" t="s">
        <v>333</v>
      </c>
      <c r="AV11" s="129"/>
      <c r="AY11" s="126"/>
    </row>
    <row r="12" spans="1:51" ht="18" customHeight="1" x14ac:dyDescent="0.25">
      <c r="B12" s="135" t="s">
        <v>40</v>
      </c>
      <c r="C12" s="134" t="s">
        <v>5</v>
      </c>
      <c r="D12" s="136" t="s">
        <v>334</v>
      </c>
      <c r="E12" s="136" t="s">
        <v>335</v>
      </c>
      <c r="F12" s="136" t="s">
        <v>336</v>
      </c>
      <c r="G12" s="139" t="s">
        <v>337</v>
      </c>
      <c r="H12" s="136" t="s">
        <v>338</v>
      </c>
      <c r="I12" s="136" t="s">
        <v>339</v>
      </c>
      <c r="J12" s="136" t="s">
        <v>340</v>
      </c>
      <c r="K12" s="136" t="s">
        <v>341</v>
      </c>
      <c r="L12" s="136" t="s">
        <v>342</v>
      </c>
      <c r="M12" s="136" t="s">
        <v>343</v>
      </c>
      <c r="N12" s="136" t="s">
        <v>344</v>
      </c>
      <c r="O12" s="136" t="s">
        <v>345</v>
      </c>
      <c r="P12" s="136" t="s">
        <v>346</v>
      </c>
      <c r="Q12" s="136" t="s">
        <v>347</v>
      </c>
      <c r="R12" s="136" t="s">
        <v>348</v>
      </c>
      <c r="S12" s="136" t="s">
        <v>349</v>
      </c>
      <c r="T12" s="136" t="s">
        <v>350</v>
      </c>
      <c r="U12" s="136" t="s">
        <v>351</v>
      </c>
      <c r="V12" s="136" t="s">
        <v>352</v>
      </c>
      <c r="W12" s="136" t="s">
        <v>353</v>
      </c>
      <c r="X12" s="136" t="s">
        <v>354</v>
      </c>
      <c r="Y12" s="136" t="s">
        <v>355</v>
      </c>
      <c r="Z12" s="136" t="s">
        <v>356</v>
      </c>
      <c r="AA12" s="136" t="s">
        <v>357</v>
      </c>
      <c r="AB12" s="136" t="s">
        <v>358</v>
      </c>
      <c r="AC12" s="136" t="s">
        <v>359</v>
      </c>
      <c r="AD12" s="136" t="s">
        <v>360</v>
      </c>
      <c r="AE12" s="136" t="s">
        <v>361</v>
      </c>
      <c r="AF12" s="136" t="s">
        <v>362</v>
      </c>
      <c r="AG12" s="136" t="s">
        <v>363</v>
      </c>
      <c r="AH12" s="136" t="s">
        <v>364</v>
      </c>
      <c r="AI12" s="136" t="s">
        <v>365</v>
      </c>
      <c r="AJ12" s="136" t="s">
        <v>366</v>
      </c>
      <c r="AK12" s="136" t="s">
        <v>367</v>
      </c>
      <c r="AL12" s="136" t="s">
        <v>368</v>
      </c>
      <c r="AM12" s="136" t="s">
        <v>369</v>
      </c>
      <c r="AN12" s="136" t="s">
        <v>370</v>
      </c>
      <c r="AO12" s="136" t="s">
        <v>371</v>
      </c>
      <c r="AP12" s="136" t="s">
        <v>372</v>
      </c>
      <c r="AQ12" s="136" t="s">
        <v>373</v>
      </c>
      <c r="AR12" s="136" t="s">
        <v>374</v>
      </c>
      <c r="AS12" s="136" t="s">
        <v>375</v>
      </c>
      <c r="AT12" s="136" t="s">
        <v>376</v>
      </c>
      <c r="AU12" s="136" t="s">
        <v>377</v>
      </c>
      <c r="AV12" s="129"/>
      <c r="AY12" s="126"/>
    </row>
    <row r="13" spans="1:51" s="128" customFormat="1" ht="18" customHeight="1" x14ac:dyDescent="0.25">
      <c r="A13" s="126"/>
      <c r="B13" s="135" t="s">
        <v>41</v>
      </c>
      <c r="C13" s="134" t="s">
        <v>5</v>
      </c>
      <c r="D13" s="136" t="s">
        <v>378</v>
      </c>
      <c r="E13" s="136" t="s">
        <v>379</v>
      </c>
      <c r="F13" s="136" t="s">
        <v>380</v>
      </c>
      <c r="G13" s="139" t="s">
        <v>381</v>
      </c>
      <c r="H13" s="136" t="s">
        <v>382</v>
      </c>
      <c r="I13" s="136" t="s">
        <v>383</v>
      </c>
      <c r="J13" s="136" t="s">
        <v>384</v>
      </c>
      <c r="K13" s="136" t="s">
        <v>385</v>
      </c>
      <c r="L13" s="136" t="s">
        <v>386</v>
      </c>
      <c r="M13" s="136" t="s">
        <v>387</v>
      </c>
      <c r="N13" s="136" t="s">
        <v>388</v>
      </c>
      <c r="O13" s="136" t="s">
        <v>389</v>
      </c>
      <c r="P13" s="136" t="s">
        <v>390</v>
      </c>
      <c r="Q13" s="136" t="s">
        <v>391</v>
      </c>
      <c r="R13" s="136" t="s">
        <v>392</v>
      </c>
      <c r="S13" s="136" t="s">
        <v>393</v>
      </c>
      <c r="T13" s="136" t="s">
        <v>394</v>
      </c>
      <c r="U13" s="136" t="s">
        <v>395</v>
      </c>
      <c r="V13" s="136" t="s">
        <v>396</v>
      </c>
      <c r="W13" s="136" t="s">
        <v>397</v>
      </c>
      <c r="X13" s="136" t="s">
        <v>398</v>
      </c>
      <c r="Y13" s="136" t="s">
        <v>399</v>
      </c>
      <c r="Z13" s="136" t="s">
        <v>400</v>
      </c>
      <c r="AA13" s="136" t="s">
        <v>401</v>
      </c>
      <c r="AB13" s="136" t="s">
        <v>402</v>
      </c>
      <c r="AC13" s="136" t="s">
        <v>403</v>
      </c>
      <c r="AD13" s="136" t="s">
        <v>404</v>
      </c>
      <c r="AE13" s="136" t="s">
        <v>405</v>
      </c>
      <c r="AF13" s="136" t="s">
        <v>406</v>
      </c>
      <c r="AG13" s="136" t="s">
        <v>407</v>
      </c>
      <c r="AH13" s="136" t="s">
        <v>408</v>
      </c>
      <c r="AI13" s="136" t="s">
        <v>409</v>
      </c>
      <c r="AJ13" s="136" t="s">
        <v>410</v>
      </c>
      <c r="AK13" s="136" t="s">
        <v>411</v>
      </c>
      <c r="AL13" s="136" t="s">
        <v>412</v>
      </c>
      <c r="AM13" s="136" t="s">
        <v>413</v>
      </c>
      <c r="AN13" s="136" t="s">
        <v>414</v>
      </c>
      <c r="AO13" s="136" t="s">
        <v>415</v>
      </c>
      <c r="AP13" s="136" t="s">
        <v>416</v>
      </c>
      <c r="AQ13" s="136" t="s">
        <v>417</v>
      </c>
      <c r="AR13" s="136" t="s">
        <v>418</v>
      </c>
      <c r="AS13" s="136" t="s">
        <v>419</v>
      </c>
      <c r="AT13" s="136" t="s">
        <v>420</v>
      </c>
      <c r="AU13" s="136" t="s">
        <v>421</v>
      </c>
      <c r="AV13" s="129"/>
    </row>
    <row r="14" spans="1:51" s="129" customFormat="1" ht="18" customHeight="1" outlineLevel="1" x14ac:dyDescent="0.25">
      <c r="A14" s="130"/>
      <c r="B14" s="135" t="s">
        <v>42</v>
      </c>
      <c r="C14" s="134" t="s">
        <v>5</v>
      </c>
      <c r="D14" s="136" t="s">
        <v>422</v>
      </c>
      <c r="E14" s="136" t="s">
        <v>423</v>
      </c>
      <c r="F14" s="136" t="s">
        <v>424</v>
      </c>
      <c r="G14" s="139" t="s">
        <v>425</v>
      </c>
      <c r="H14" s="136" t="s">
        <v>426</v>
      </c>
      <c r="I14" s="136" t="s">
        <v>427</v>
      </c>
      <c r="J14" s="136" t="s">
        <v>428</v>
      </c>
      <c r="K14" s="136" t="s">
        <v>429</v>
      </c>
      <c r="L14" s="136" t="s">
        <v>430</v>
      </c>
      <c r="M14" s="136" t="s">
        <v>431</v>
      </c>
      <c r="N14" s="136" t="s">
        <v>432</v>
      </c>
      <c r="O14" s="136" t="s">
        <v>433</v>
      </c>
      <c r="P14" s="136" t="s">
        <v>434</v>
      </c>
      <c r="Q14" s="136" t="s">
        <v>435</v>
      </c>
      <c r="R14" s="136" t="s">
        <v>436</v>
      </c>
      <c r="S14" s="136" t="s">
        <v>437</v>
      </c>
      <c r="T14" s="136" t="s">
        <v>438</v>
      </c>
      <c r="U14" s="136" t="s">
        <v>439</v>
      </c>
      <c r="V14" s="136" t="s">
        <v>440</v>
      </c>
      <c r="W14" s="136" t="s">
        <v>441</v>
      </c>
      <c r="X14" s="136" t="s">
        <v>442</v>
      </c>
      <c r="Y14" s="136" t="s">
        <v>443</v>
      </c>
      <c r="Z14" s="136" t="s">
        <v>444</v>
      </c>
      <c r="AA14" s="136" t="s">
        <v>445</v>
      </c>
      <c r="AB14" s="136" t="s">
        <v>446</v>
      </c>
      <c r="AC14" s="136" t="s">
        <v>447</v>
      </c>
      <c r="AD14" s="136" t="s">
        <v>448</v>
      </c>
      <c r="AE14" s="136" t="s">
        <v>449</v>
      </c>
      <c r="AF14" s="136" t="s">
        <v>450</v>
      </c>
      <c r="AG14" s="136" t="s">
        <v>451</v>
      </c>
      <c r="AH14" s="136" t="s">
        <v>452</v>
      </c>
      <c r="AI14" s="136" t="s">
        <v>453</v>
      </c>
      <c r="AJ14" s="136" t="s">
        <v>454</v>
      </c>
      <c r="AK14" s="136" t="s">
        <v>455</v>
      </c>
      <c r="AL14" s="136" t="s">
        <v>456</v>
      </c>
      <c r="AM14" s="136" t="s">
        <v>457</v>
      </c>
      <c r="AN14" s="136" t="s">
        <v>458</v>
      </c>
      <c r="AO14" s="136" t="s">
        <v>459</v>
      </c>
      <c r="AP14" s="136" t="s">
        <v>460</v>
      </c>
      <c r="AQ14" s="136" t="s">
        <v>461</v>
      </c>
      <c r="AR14" s="136" t="s">
        <v>462</v>
      </c>
      <c r="AS14" s="136" t="s">
        <v>463</v>
      </c>
      <c r="AT14" s="136" t="s">
        <v>464</v>
      </c>
      <c r="AU14" s="136" t="s">
        <v>465</v>
      </c>
    </row>
    <row r="15" spans="1:51" s="129" customFormat="1" ht="18" customHeight="1" outlineLevel="1" x14ac:dyDescent="0.25">
      <c r="A15" s="130"/>
      <c r="B15" s="135" t="s">
        <v>43</v>
      </c>
      <c r="C15" s="134" t="s">
        <v>5</v>
      </c>
      <c r="D15" s="136" t="s">
        <v>466</v>
      </c>
      <c r="E15" s="136" t="s">
        <v>467</v>
      </c>
      <c r="F15" s="136" t="s">
        <v>468</v>
      </c>
      <c r="G15" s="139" t="s">
        <v>469</v>
      </c>
      <c r="H15" s="136" t="s">
        <v>470</v>
      </c>
      <c r="I15" s="136" t="s">
        <v>471</v>
      </c>
      <c r="J15" s="136" t="s">
        <v>472</v>
      </c>
      <c r="K15" s="136" t="s">
        <v>473</v>
      </c>
      <c r="L15" s="136" t="s">
        <v>474</v>
      </c>
      <c r="M15" s="136" t="s">
        <v>475</v>
      </c>
      <c r="N15" s="136" t="s">
        <v>476</v>
      </c>
      <c r="O15" s="136" t="s">
        <v>477</v>
      </c>
      <c r="P15" s="136" t="s">
        <v>478</v>
      </c>
      <c r="Q15" s="136" t="s">
        <v>479</v>
      </c>
      <c r="R15" s="136" t="s">
        <v>480</v>
      </c>
      <c r="S15" s="136" t="s">
        <v>481</v>
      </c>
      <c r="T15" s="136" t="s">
        <v>482</v>
      </c>
      <c r="U15" s="136" t="s">
        <v>483</v>
      </c>
      <c r="V15" s="136" t="s">
        <v>484</v>
      </c>
      <c r="W15" s="136" t="s">
        <v>485</v>
      </c>
      <c r="X15" s="136" t="s">
        <v>486</v>
      </c>
      <c r="Y15" s="136" t="s">
        <v>487</v>
      </c>
      <c r="Z15" s="136" t="s">
        <v>488</v>
      </c>
      <c r="AA15" s="136" t="s">
        <v>489</v>
      </c>
      <c r="AB15" s="136" t="s">
        <v>490</v>
      </c>
      <c r="AC15" s="136" t="s">
        <v>491</v>
      </c>
      <c r="AD15" s="136" t="s">
        <v>492</v>
      </c>
      <c r="AE15" s="136" t="s">
        <v>493</v>
      </c>
      <c r="AF15" s="136" t="s">
        <v>494</v>
      </c>
      <c r="AG15" s="136" t="s">
        <v>495</v>
      </c>
      <c r="AH15" s="136" t="s">
        <v>496</v>
      </c>
      <c r="AI15" s="136" t="s">
        <v>497</v>
      </c>
      <c r="AJ15" s="136" t="s">
        <v>498</v>
      </c>
      <c r="AK15" s="136" t="s">
        <v>499</v>
      </c>
      <c r="AL15" s="136" t="s">
        <v>500</v>
      </c>
      <c r="AM15" s="136" t="s">
        <v>501</v>
      </c>
      <c r="AN15" s="136" t="s">
        <v>502</v>
      </c>
      <c r="AO15" s="136" t="s">
        <v>503</v>
      </c>
      <c r="AP15" s="136" t="s">
        <v>504</v>
      </c>
      <c r="AQ15" s="136" t="s">
        <v>505</v>
      </c>
      <c r="AR15" s="136" t="s">
        <v>506</v>
      </c>
      <c r="AS15" s="136" t="s">
        <v>507</v>
      </c>
      <c r="AT15" s="136" t="s">
        <v>508</v>
      </c>
      <c r="AU15" s="136" t="s">
        <v>509</v>
      </c>
    </row>
    <row r="16" spans="1:51" s="129" customFormat="1" ht="18" customHeight="1" outlineLevel="1" x14ac:dyDescent="0.25">
      <c r="A16" s="130"/>
      <c r="B16" s="135" t="s">
        <v>44</v>
      </c>
      <c r="C16" s="134" t="s">
        <v>5</v>
      </c>
      <c r="D16" s="136" t="s">
        <v>71</v>
      </c>
      <c r="E16" s="136" t="s">
        <v>72</v>
      </c>
      <c r="F16" s="136" t="s">
        <v>73</v>
      </c>
      <c r="G16" s="139" t="s">
        <v>74</v>
      </c>
      <c r="H16" s="136" t="s">
        <v>75</v>
      </c>
      <c r="I16" s="136" t="s">
        <v>76</v>
      </c>
      <c r="J16" s="136" t="s">
        <v>77</v>
      </c>
      <c r="K16" s="136" t="s">
        <v>78</v>
      </c>
      <c r="L16" s="136" t="s">
        <v>79</v>
      </c>
      <c r="M16" s="136" t="s">
        <v>80</v>
      </c>
      <c r="N16" s="136" t="s">
        <v>81</v>
      </c>
      <c r="O16" s="136" t="s">
        <v>82</v>
      </c>
      <c r="P16" s="136" t="s">
        <v>83</v>
      </c>
      <c r="Q16" s="136" t="s">
        <v>84</v>
      </c>
      <c r="R16" s="136" t="s">
        <v>85</v>
      </c>
      <c r="S16" s="136" t="s">
        <v>86</v>
      </c>
      <c r="T16" s="136" t="s">
        <v>87</v>
      </c>
      <c r="U16" s="136" t="s">
        <v>88</v>
      </c>
      <c r="V16" s="136" t="s">
        <v>89</v>
      </c>
      <c r="W16" s="136" t="s">
        <v>90</v>
      </c>
      <c r="X16" s="136" t="s">
        <v>91</v>
      </c>
      <c r="Y16" s="136" t="s">
        <v>92</v>
      </c>
      <c r="Z16" s="136" t="s">
        <v>93</v>
      </c>
      <c r="AA16" s="136" t="s">
        <v>94</v>
      </c>
      <c r="AB16" s="136" t="s">
        <v>95</v>
      </c>
      <c r="AC16" s="136" t="s">
        <v>96</v>
      </c>
      <c r="AD16" s="136" t="s">
        <v>97</v>
      </c>
      <c r="AE16" s="136" t="s">
        <v>98</v>
      </c>
      <c r="AF16" s="136" t="s">
        <v>99</v>
      </c>
      <c r="AG16" s="136" t="s">
        <v>100</v>
      </c>
      <c r="AH16" s="136" t="s">
        <v>101</v>
      </c>
      <c r="AI16" s="136" t="s">
        <v>102</v>
      </c>
      <c r="AJ16" s="136" t="s">
        <v>103</v>
      </c>
      <c r="AK16" s="136" t="s">
        <v>104</v>
      </c>
      <c r="AL16" s="136" t="s">
        <v>105</v>
      </c>
      <c r="AM16" s="136" t="s">
        <v>106</v>
      </c>
      <c r="AN16" s="136" t="s">
        <v>107</v>
      </c>
      <c r="AO16" s="136" t="s">
        <v>108</v>
      </c>
      <c r="AP16" s="136" t="s">
        <v>109</v>
      </c>
      <c r="AQ16" s="136" t="s">
        <v>110</v>
      </c>
      <c r="AR16" s="136" t="s">
        <v>111</v>
      </c>
      <c r="AS16" s="136" t="s">
        <v>112</v>
      </c>
      <c r="AT16" s="136" t="s">
        <v>113</v>
      </c>
      <c r="AU16" s="136" t="s">
        <v>510</v>
      </c>
    </row>
    <row r="17" spans="1:51" s="129" customFormat="1" ht="18" customHeight="1" outlineLevel="1" x14ac:dyDescent="0.25">
      <c r="A17" s="126"/>
      <c r="B17" s="135" t="s">
        <v>45</v>
      </c>
      <c r="C17" s="134" t="s">
        <v>5</v>
      </c>
      <c r="D17" s="136" t="s">
        <v>511</v>
      </c>
      <c r="E17" s="136" t="s">
        <v>512</v>
      </c>
      <c r="F17" s="136" t="s">
        <v>513</v>
      </c>
      <c r="G17" s="139" t="s">
        <v>514</v>
      </c>
      <c r="H17" s="136" t="s">
        <v>515</v>
      </c>
      <c r="I17" s="136" t="s">
        <v>516</v>
      </c>
      <c r="J17" s="136" t="s">
        <v>517</v>
      </c>
      <c r="K17" s="136" t="s">
        <v>518</v>
      </c>
      <c r="L17" s="136" t="s">
        <v>519</v>
      </c>
      <c r="M17" s="136" t="s">
        <v>520</v>
      </c>
      <c r="N17" s="136" t="s">
        <v>521</v>
      </c>
      <c r="O17" s="136" t="s">
        <v>522</v>
      </c>
      <c r="P17" s="136" t="s">
        <v>523</v>
      </c>
      <c r="Q17" s="136" t="s">
        <v>524</v>
      </c>
      <c r="R17" s="136" t="s">
        <v>525</v>
      </c>
      <c r="S17" s="136" t="s">
        <v>526</v>
      </c>
      <c r="T17" s="136" t="s">
        <v>527</v>
      </c>
      <c r="U17" s="136" t="s">
        <v>528</v>
      </c>
      <c r="V17" s="136" t="s">
        <v>529</v>
      </c>
      <c r="W17" s="136" t="s">
        <v>530</v>
      </c>
      <c r="X17" s="136" t="s">
        <v>531</v>
      </c>
      <c r="Y17" s="136" t="s">
        <v>532</v>
      </c>
      <c r="Z17" s="136" t="s">
        <v>533</v>
      </c>
      <c r="AA17" s="136" t="s">
        <v>534</v>
      </c>
      <c r="AB17" s="136" t="s">
        <v>535</v>
      </c>
      <c r="AC17" s="136" t="s">
        <v>536</v>
      </c>
      <c r="AD17" s="136" t="s">
        <v>537</v>
      </c>
      <c r="AE17" s="136" t="s">
        <v>538</v>
      </c>
      <c r="AF17" s="136" t="s">
        <v>539</v>
      </c>
      <c r="AG17" s="136" t="s">
        <v>540</v>
      </c>
      <c r="AH17" s="136" t="s">
        <v>541</v>
      </c>
      <c r="AI17" s="136" t="s">
        <v>542</v>
      </c>
      <c r="AJ17" s="136" t="s">
        <v>543</v>
      </c>
      <c r="AK17" s="136" t="s">
        <v>544</v>
      </c>
      <c r="AL17" s="136" t="s">
        <v>545</v>
      </c>
      <c r="AM17" s="136" t="s">
        <v>546</v>
      </c>
      <c r="AN17" s="136" t="s">
        <v>547</v>
      </c>
      <c r="AO17" s="136" t="s">
        <v>548</v>
      </c>
      <c r="AP17" s="136" t="s">
        <v>549</v>
      </c>
      <c r="AQ17" s="136" t="s">
        <v>550</v>
      </c>
      <c r="AR17" s="136" t="s">
        <v>551</v>
      </c>
      <c r="AS17" s="136" t="s">
        <v>552</v>
      </c>
      <c r="AT17" s="136" t="s">
        <v>553</v>
      </c>
      <c r="AU17" s="136" t="s">
        <v>554</v>
      </c>
    </row>
    <row r="18" spans="1:51" s="128" customFormat="1" ht="18" customHeight="1" x14ac:dyDescent="0.25">
      <c r="B18" s="135" t="s">
        <v>46</v>
      </c>
      <c r="C18" s="134" t="s">
        <v>5</v>
      </c>
      <c r="D18" s="136" t="s">
        <v>555</v>
      </c>
      <c r="E18" s="136" t="s">
        <v>556</v>
      </c>
      <c r="F18" s="136" t="s">
        <v>557</v>
      </c>
      <c r="G18" s="139" t="s">
        <v>558</v>
      </c>
      <c r="H18" s="136" t="s">
        <v>559</v>
      </c>
      <c r="I18" s="136" t="s">
        <v>560</v>
      </c>
      <c r="J18" s="136" t="s">
        <v>561</v>
      </c>
      <c r="K18" s="136" t="s">
        <v>562</v>
      </c>
      <c r="L18" s="136" t="s">
        <v>563</v>
      </c>
      <c r="M18" s="136" t="s">
        <v>564</v>
      </c>
      <c r="N18" s="136" t="s">
        <v>565</v>
      </c>
      <c r="O18" s="136" t="s">
        <v>566</v>
      </c>
      <c r="P18" s="136" t="s">
        <v>567</v>
      </c>
      <c r="Q18" s="136" t="s">
        <v>568</v>
      </c>
      <c r="R18" s="136" t="s">
        <v>569</v>
      </c>
      <c r="S18" s="136" t="s">
        <v>570</v>
      </c>
      <c r="T18" s="136" t="s">
        <v>571</v>
      </c>
      <c r="U18" s="136" t="s">
        <v>572</v>
      </c>
      <c r="V18" s="136" t="s">
        <v>573</v>
      </c>
      <c r="W18" s="136" t="s">
        <v>574</v>
      </c>
      <c r="X18" s="136" t="s">
        <v>575</v>
      </c>
      <c r="Y18" s="136" t="s">
        <v>576</v>
      </c>
      <c r="Z18" s="136" t="s">
        <v>577</v>
      </c>
      <c r="AA18" s="136" t="s">
        <v>578</v>
      </c>
      <c r="AB18" s="136" t="s">
        <v>579</v>
      </c>
      <c r="AC18" s="136" t="s">
        <v>580</v>
      </c>
      <c r="AD18" s="136" t="s">
        <v>581</v>
      </c>
      <c r="AE18" s="136" t="s">
        <v>582</v>
      </c>
      <c r="AF18" s="136" t="s">
        <v>583</v>
      </c>
      <c r="AG18" s="136" t="s">
        <v>584</v>
      </c>
      <c r="AH18" s="136" t="s">
        <v>585</v>
      </c>
      <c r="AI18" s="136" t="s">
        <v>586</v>
      </c>
      <c r="AJ18" s="136" t="s">
        <v>587</v>
      </c>
      <c r="AK18" s="136" t="s">
        <v>588</v>
      </c>
      <c r="AL18" s="136" t="s">
        <v>589</v>
      </c>
      <c r="AM18" s="136" t="s">
        <v>590</v>
      </c>
      <c r="AN18" s="136" t="s">
        <v>591</v>
      </c>
      <c r="AO18" s="136" t="s">
        <v>592</v>
      </c>
      <c r="AP18" s="136" t="s">
        <v>593</v>
      </c>
      <c r="AQ18" s="136" t="s">
        <v>594</v>
      </c>
      <c r="AR18" s="136" t="s">
        <v>595</v>
      </c>
      <c r="AS18" s="136" t="s">
        <v>596</v>
      </c>
      <c r="AT18" s="136" t="s">
        <v>597</v>
      </c>
      <c r="AU18" s="136" t="s">
        <v>598</v>
      </c>
      <c r="AV18" s="129"/>
    </row>
    <row r="19" spans="1:51" s="128" customFormat="1" ht="18" customHeight="1" x14ac:dyDescent="0.25">
      <c r="B19" s="135" t="s">
        <v>47</v>
      </c>
      <c r="C19" s="134" t="s">
        <v>5</v>
      </c>
      <c r="D19" s="136" t="s">
        <v>599</v>
      </c>
      <c r="E19" s="136" t="s">
        <v>600</v>
      </c>
      <c r="F19" s="136" t="s">
        <v>601</v>
      </c>
      <c r="G19" s="139" t="s">
        <v>602</v>
      </c>
      <c r="H19" s="136" t="s">
        <v>603</v>
      </c>
      <c r="I19" s="136" t="s">
        <v>604</v>
      </c>
      <c r="J19" s="136" t="s">
        <v>605</v>
      </c>
      <c r="K19" s="136" t="s">
        <v>606</v>
      </c>
      <c r="L19" s="136" t="s">
        <v>607</v>
      </c>
      <c r="M19" s="136" t="s">
        <v>608</v>
      </c>
      <c r="N19" s="136" t="s">
        <v>609</v>
      </c>
      <c r="O19" s="136" t="s">
        <v>610</v>
      </c>
      <c r="P19" s="136" t="s">
        <v>611</v>
      </c>
      <c r="Q19" s="136" t="s">
        <v>612</v>
      </c>
      <c r="R19" s="136" t="s">
        <v>613</v>
      </c>
      <c r="S19" s="136" t="s">
        <v>614</v>
      </c>
      <c r="T19" s="136" t="s">
        <v>615</v>
      </c>
      <c r="U19" s="136" t="s">
        <v>616</v>
      </c>
      <c r="V19" s="136" t="s">
        <v>617</v>
      </c>
      <c r="W19" s="136" t="s">
        <v>618</v>
      </c>
      <c r="X19" s="136" t="s">
        <v>619</v>
      </c>
      <c r="Y19" s="136" t="s">
        <v>620</v>
      </c>
      <c r="Z19" s="136" t="s">
        <v>621</v>
      </c>
      <c r="AA19" s="136" t="s">
        <v>622</v>
      </c>
      <c r="AB19" s="136" t="s">
        <v>623</v>
      </c>
      <c r="AC19" s="136" t="s">
        <v>624</v>
      </c>
      <c r="AD19" s="136" t="s">
        <v>625</v>
      </c>
      <c r="AE19" s="136" t="s">
        <v>626</v>
      </c>
      <c r="AF19" s="136" t="s">
        <v>627</v>
      </c>
      <c r="AG19" s="136" t="s">
        <v>628</v>
      </c>
      <c r="AH19" s="136" t="s">
        <v>629</v>
      </c>
      <c r="AI19" s="136" t="s">
        <v>630</v>
      </c>
      <c r="AJ19" s="136" t="s">
        <v>631</v>
      </c>
      <c r="AK19" s="136" t="s">
        <v>632</v>
      </c>
      <c r="AL19" s="136" t="s">
        <v>633</v>
      </c>
      <c r="AM19" s="136" t="s">
        <v>634</v>
      </c>
      <c r="AN19" s="136" t="s">
        <v>635</v>
      </c>
      <c r="AO19" s="136" t="s">
        <v>636</v>
      </c>
      <c r="AP19" s="136" t="s">
        <v>637</v>
      </c>
      <c r="AQ19" s="136" t="s">
        <v>638</v>
      </c>
      <c r="AR19" s="136" t="s">
        <v>639</v>
      </c>
      <c r="AS19" s="136" t="s">
        <v>640</v>
      </c>
      <c r="AT19" s="136" t="s">
        <v>641</v>
      </c>
      <c r="AU19" s="136" t="s">
        <v>642</v>
      </c>
      <c r="AV19" s="129"/>
    </row>
    <row r="20" spans="1:51" s="128" customFormat="1" ht="18" customHeight="1" outlineLevel="1" x14ac:dyDescent="0.25">
      <c r="B20" s="135" t="s">
        <v>48</v>
      </c>
      <c r="C20" s="134" t="s">
        <v>5</v>
      </c>
      <c r="D20" s="136" t="s">
        <v>643</v>
      </c>
      <c r="E20" s="136" t="s">
        <v>644</v>
      </c>
      <c r="F20" s="136" t="s">
        <v>645</v>
      </c>
      <c r="G20" s="139" t="s">
        <v>646</v>
      </c>
      <c r="H20" s="136" t="s">
        <v>647</v>
      </c>
      <c r="I20" s="136" t="s">
        <v>648</v>
      </c>
      <c r="J20" s="136" t="s">
        <v>649</v>
      </c>
      <c r="K20" s="136" t="s">
        <v>650</v>
      </c>
      <c r="L20" s="136" t="s">
        <v>651</v>
      </c>
      <c r="M20" s="136" t="s">
        <v>652</v>
      </c>
      <c r="N20" s="136" t="s">
        <v>653</v>
      </c>
      <c r="O20" s="136" t="s">
        <v>654</v>
      </c>
      <c r="P20" s="136" t="s">
        <v>655</v>
      </c>
      <c r="Q20" s="136" t="s">
        <v>656</v>
      </c>
      <c r="R20" s="136" t="s">
        <v>657</v>
      </c>
      <c r="S20" s="136" t="s">
        <v>658</v>
      </c>
      <c r="T20" s="136" t="s">
        <v>659</v>
      </c>
      <c r="U20" s="136" t="s">
        <v>660</v>
      </c>
      <c r="V20" s="136" t="s">
        <v>661</v>
      </c>
      <c r="W20" s="136" t="s">
        <v>662</v>
      </c>
      <c r="X20" s="136" t="s">
        <v>663</v>
      </c>
      <c r="Y20" s="136" t="s">
        <v>664</v>
      </c>
      <c r="Z20" s="136" t="s">
        <v>665</v>
      </c>
      <c r="AA20" s="136" t="s">
        <v>666</v>
      </c>
      <c r="AB20" s="136" t="s">
        <v>667</v>
      </c>
      <c r="AC20" s="136" t="s">
        <v>668</v>
      </c>
      <c r="AD20" s="136" t="s">
        <v>669</v>
      </c>
      <c r="AE20" s="136" t="s">
        <v>670</v>
      </c>
      <c r="AF20" s="136" t="s">
        <v>671</v>
      </c>
      <c r="AG20" s="136" t="s">
        <v>672</v>
      </c>
      <c r="AH20" s="136" t="s">
        <v>673</v>
      </c>
      <c r="AI20" s="136" t="s">
        <v>674</v>
      </c>
      <c r="AJ20" s="136" t="s">
        <v>675</v>
      </c>
      <c r="AK20" s="136" t="s">
        <v>676</v>
      </c>
      <c r="AL20" s="136" t="s">
        <v>677</v>
      </c>
      <c r="AM20" s="136" t="s">
        <v>678</v>
      </c>
      <c r="AN20" s="136" t="s">
        <v>679</v>
      </c>
      <c r="AO20" s="136" t="s">
        <v>680</v>
      </c>
      <c r="AP20" s="136" t="s">
        <v>681</v>
      </c>
      <c r="AQ20" s="136" t="s">
        <v>682</v>
      </c>
      <c r="AR20" s="136" t="s">
        <v>683</v>
      </c>
      <c r="AS20" s="136" t="s">
        <v>684</v>
      </c>
      <c r="AT20" s="136" t="s">
        <v>685</v>
      </c>
      <c r="AU20" s="136" t="s">
        <v>686</v>
      </c>
      <c r="AV20" s="129"/>
    </row>
    <row r="21" spans="1:51" s="128" customFormat="1" ht="18" customHeight="1" x14ac:dyDescent="0.25">
      <c r="B21" s="135" t="s">
        <v>49</v>
      </c>
      <c r="C21" s="134" t="s">
        <v>5</v>
      </c>
      <c r="D21" s="136" t="s">
        <v>687</v>
      </c>
      <c r="E21" s="136" t="s">
        <v>688</v>
      </c>
      <c r="F21" s="136" t="s">
        <v>689</v>
      </c>
      <c r="G21" s="139" t="s">
        <v>690</v>
      </c>
      <c r="H21" s="136" t="s">
        <v>691</v>
      </c>
      <c r="I21" s="136" t="s">
        <v>692</v>
      </c>
      <c r="J21" s="136" t="s">
        <v>693</v>
      </c>
      <c r="K21" s="136" t="s">
        <v>694</v>
      </c>
      <c r="L21" s="136" t="s">
        <v>695</v>
      </c>
      <c r="M21" s="136" t="s">
        <v>696</v>
      </c>
      <c r="N21" s="136" t="s">
        <v>697</v>
      </c>
      <c r="O21" s="136" t="s">
        <v>698</v>
      </c>
      <c r="P21" s="136" t="s">
        <v>699</v>
      </c>
      <c r="Q21" s="136" t="s">
        <v>700</v>
      </c>
      <c r="R21" s="136" t="s">
        <v>701</v>
      </c>
      <c r="S21" s="136" t="s">
        <v>702</v>
      </c>
      <c r="T21" s="136" t="s">
        <v>703</v>
      </c>
      <c r="U21" s="136" t="s">
        <v>704</v>
      </c>
      <c r="V21" s="136" t="s">
        <v>705</v>
      </c>
      <c r="W21" s="136" t="s">
        <v>706</v>
      </c>
      <c r="X21" s="136" t="s">
        <v>707</v>
      </c>
      <c r="Y21" s="136" t="s">
        <v>708</v>
      </c>
      <c r="Z21" s="136" t="s">
        <v>709</v>
      </c>
      <c r="AA21" s="136" t="s">
        <v>710</v>
      </c>
      <c r="AB21" s="136" t="s">
        <v>711</v>
      </c>
      <c r="AC21" s="136" t="s">
        <v>712</v>
      </c>
      <c r="AD21" s="136" t="s">
        <v>713</v>
      </c>
      <c r="AE21" s="136" t="s">
        <v>714</v>
      </c>
      <c r="AF21" s="136" t="s">
        <v>715</v>
      </c>
      <c r="AG21" s="136" t="s">
        <v>716</v>
      </c>
      <c r="AH21" s="136" t="s">
        <v>717</v>
      </c>
      <c r="AI21" s="136" t="s">
        <v>718</v>
      </c>
      <c r="AJ21" s="136" t="s">
        <v>719</v>
      </c>
      <c r="AK21" s="136" t="s">
        <v>720</v>
      </c>
      <c r="AL21" s="136" t="s">
        <v>721</v>
      </c>
      <c r="AM21" s="136" t="s">
        <v>722</v>
      </c>
      <c r="AN21" s="136" t="s">
        <v>723</v>
      </c>
      <c r="AO21" s="136" t="s">
        <v>724</v>
      </c>
      <c r="AP21" s="136" t="s">
        <v>725</v>
      </c>
      <c r="AQ21" s="136" t="s">
        <v>726</v>
      </c>
      <c r="AR21" s="136" t="s">
        <v>727</v>
      </c>
      <c r="AS21" s="136" t="s">
        <v>728</v>
      </c>
      <c r="AT21" s="136" t="s">
        <v>729</v>
      </c>
      <c r="AU21" s="136" t="s">
        <v>730</v>
      </c>
      <c r="AV21" s="129"/>
    </row>
    <row r="22" spans="1:51" s="128" customFormat="1" ht="18" customHeight="1" x14ac:dyDescent="0.25">
      <c r="B22" s="135" t="s">
        <v>50</v>
      </c>
      <c r="C22" s="134" t="s">
        <v>5</v>
      </c>
      <c r="D22" s="136" t="s">
        <v>159</v>
      </c>
      <c r="E22" s="136" t="s">
        <v>160</v>
      </c>
      <c r="F22" s="136" t="s">
        <v>161</v>
      </c>
      <c r="G22" s="139" t="s">
        <v>162</v>
      </c>
      <c r="H22" s="136" t="s">
        <v>163</v>
      </c>
      <c r="I22" s="136" t="s">
        <v>164</v>
      </c>
      <c r="J22" s="136" t="s">
        <v>165</v>
      </c>
      <c r="K22" s="136" t="s">
        <v>166</v>
      </c>
      <c r="L22" s="136" t="s">
        <v>167</v>
      </c>
      <c r="M22" s="136" t="s">
        <v>168</v>
      </c>
      <c r="N22" s="136" t="s">
        <v>169</v>
      </c>
      <c r="O22" s="136" t="s">
        <v>170</v>
      </c>
      <c r="P22" s="136" t="s">
        <v>171</v>
      </c>
      <c r="Q22" s="136" t="s">
        <v>172</v>
      </c>
      <c r="R22" s="136" t="s">
        <v>173</v>
      </c>
      <c r="S22" s="136" t="s">
        <v>174</v>
      </c>
      <c r="T22" s="136" t="s">
        <v>175</v>
      </c>
      <c r="U22" s="136" t="s">
        <v>176</v>
      </c>
      <c r="V22" s="136" t="s">
        <v>177</v>
      </c>
      <c r="W22" s="136" t="s">
        <v>178</v>
      </c>
      <c r="X22" s="136" t="s">
        <v>179</v>
      </c>
      <c r="Y22" s="136" t="s">
        <v>180</v>
      </c>
      <c r="Z22" s="136" t="s">
        <v>181</v>
      </c>
      <c r="AA22" s="136" t="s">
        <v>182</v>
      </c>
      <c r="AB22" s="136" t="s">
        <v>183</v>
      </c>
      <c r="AC22" s="136" t="s">
        <v>184</v>
      </c>
      <c r="AD22" s="136" t="s">
        <v>185</v>
      </c>
      <c r="AE22" s="136" t="s">
        <v>186</v>
      </c>
      <c r="AF22" s="136" t="s">
        <v>187</v>
      </c>
      <c r="AG22" s="136" t="s">
        <v>188</v>
      </c>
      <c r="AH22" s="136" t="s">
        <v>189</v>
      </c>
      <c r="AI22" s="136" t="s">
        <v>190</v>
      </c>
      <c r="AJ22" s="136" t="s">
        <v>191</v>
      </c>
      <c r="AK22" s="136" t="s">
        <v>192</v>
      </c>
      <c r="AL22" s="136" t="s">
        <v>193</v>
      </c>
      <c r="AM22" s="136" t="s">
        <v>194</v>
      </c>
      <c r="AN22" s="136" t="s">
        <v>195</v>
      </c>
      <c r="AO22" s="136" t="s">
        <v>196</v>
      </c>
      <c r="AP22" s="136" t="s">
        <v>197</v>
      </c>
      <c r="AQ22" s="136" t="s">
        <v>198</v>
      </c>
      <c r="AR22" s="136" t="s">
        <v>199</v>
      </c>
      <c r="AS22" s="136" t="s">
        <v>200</v>
      </c>
      <c r="AT22" s="136" t="s">
        <v>201</v>
      </c>
      <c r="AU22" s="136" t="s">
        <v>731</v>
      </c>
      <c r="AV22" s="129"/>
    </row>
    <row r="23" spans="1:51" s="128" customFormat="1" ht="18" customHeight="1" outlineLevel="1" x14ac:dyDescent="0.25">
      <c r="B23" s="135" t="s">
        <v>51</v>
      </c>
      <c r="C23" s="134" t="s">
        <v>7</v>
      </c>
      <c r="D23" s="136" t="s">
        <v>732</v>
      </c>
      <c r="E23" s="136" t="s">
        <v>733</v>
      </c>
      <c r="F23" s="136" t="s">
        <v>734</v>
      </c>
      <c r="G23" s="136" t="s">
        <v>735</v>
      </c>
      <c r="H23" s="136" t="s">
        <v>736</v>
      </c>
      <c r="I23" s="136" t="s">
        <v>737</v>
      </c>
      <c r="J23" s="136" t="s">
        <v>738</v>
      </c>
      <c r="K23" s="136" t="s">
        <v>739</v>
      </c>
      <c r="L23" s="136" t="s">
        <v>740</v>
      </c>
      <c r="M23" s="136" t="s">
        <v>741</v>
      </c>
      <c r="N23" s="136" t="s">
        <v>742</v>
      </c>
      <c r="O23" s="136" t="s">
        <v>743</v>
      </c>
      <c r="P23" s="136" t="s">
        <v>744</v>
      </c>
      <c r="Q23" s="136" t="s">
        <v>745</v>
      </c>
      <c r="R23" s="136" t="s">
        <v>746</v>
      </c>
      <c r="S23" s="136" t="s">
        <v>747</v>
      </c>
      <c r="T23" s="136" t="s">
        <v>748</v>
      </c>
      <c r="U23" s="136" t="s">
        <v>749</v>
      </c>
      <c r="V23" s="136" t="s">
        <v>750</v>
      </c>
      <c r="W23" s="136" t="s">
        <v>751</v>
      </c>
      <c r="X23" s="136" t="s">
        <v>752</v>
      </c>
      <c r="Y23" s="136" t="s">
        <v>753</v>
      </c>
      <c r="Z23" s="136" t="s">
        <v>754</v>
      </c>
      <c r="AA23" s="136" t="s">
        <v>755</v>
      </c>
      <c r="AB23" s="136" t="s">
        <v>756</v>
      </c>
      <c r="AC23" s="136" t="s">
        <v>757</v>
      </c>
      <c r="AD23" s="136" t="s">
        <v>758</v>
      </c>
      <c r="AE23" s="136" t="s">
        <v>759</v>
      </c>
      <c r="AF23" s="136" t="s">
        <v>760</v>
      </c>
      <c r="AG23" s="136" t="s">
        <v>761</v>
      </c>
      <c r="AH23" s="136" t="s">
        <v>762</v>
      </c>
      <c r="AI23" s="136" t="s">
        <v>763</v>
      </c>
      <c r="AJ23" s="136" t="s">
        <v>764</v>
      </c>
      <c r="AK23" s="136" t="s">
        <v>765</v>
      </c>
      <c r="AL23" s="136" t="s">
        <v>766</v>
      </c>
      <c r="AM23" s="136" t="s">
        <v>767</v>
      </c>
      <c r="AN23" s="136" t="s">
        <v>768</v>
      </c>
      <c r="AO23" s="136" t="s">
        <v>769</v>
      </c>
      <c r="AP23" s="136" t="s">
        <v>770</v>
      </c>
      <c r="AQ23" s="136" t="s">
        <v>771</v>
      </c>
      <c r="AR23" s="136" t="s">
        <v>772</v>
      </c>
      <c r="AS23" s="136" t="s">
        <v>773</v>
      </c>
      <c r="AT23" s="136" t="s">
        <v>774</v>
      </c>
      <c r="AU23" s="136" t="s">
        <v>775</v>
      </c>
      <c r="AV23" s="129"/>
    </row>
    <row r="24" spans="1:51" s="128" customFormat="1" ht="18" customHeight="1" outlineLevel="1" x14ac:dyDescent="0.25">
      <c r="B24" s="141" t="s">
        <v>68</v>
      </c>
      <c r="C24" s="142" t="s">
        <v>7</v>
      </c>
      <c r="D24" s="145">
        <v>0.25416666666666665</v>
      </c>
      <c r="E24" s="145">
        <v>0.26805555555555555</v>
      </c>
      <c r="F24" s="145">
        <v>0.28194444444444444</v>
      </c>
      <c r="G24" s="145">
        <v>0.29583333333333334</v>
      </c>
      <c r="H24" s="145">
        <v>0.30972222222222223</v>
      </c>
      <c r="I24" s="145">
        <v>0.32361111111111113</v>
      </c>
      <c r="J24" s="145">
        <v>0.33750000000000002</v>
      </c>
      <c r="K24" s="145">
        <v>0.35138888888888886</v>
      </c>
      <c r="L24" s="145">
        <v>0.36527777777777776</v>
      </c>
      <c r="M24" s="145">
        <v>0.37916666666666665</v>
      </c>
      <c r="N24" s="145">
        <v>0.39305555555555555</v>
      </c>
      <c r="O24" s="145">
        <v>0.40694444444444444</v>
      </c>
      <c r="P24" s="145">
        <v>0.42083333333333334</v>
      </c>
      <c r="Q24" s="145">
        <v>0.43472222222222223</v>
      </c>
      <c r="R24" s="145">
        <v>0.44861111111111113</v>
      </c>
      <c r="S24" s="145">
        <v>0.46250000000000002</v>
      </c>
      <c r="T24" s="145">
        <v>0.47638888888888886</v>
      </c>
      <c r="U24" s="145">
        <v>0.49027777777777776</v>
      </c>
      <c r="V24" s="145">
        <v>0.50416666666666665</v>
      </c>
      <c r="W24" s="145">
        <v>0.5180555555555556</v>
      </c>
      <c r="X24" s="145">
        <v>0.53194444444444444</v>
      </c>
      <c r="Y24" s="145">
        <v>0.54583333333333328</v>
      </c>
      <c r="Z24" s="145">
        <v>0.55972222222222223</v>
      </c>
      <c r="AA24" s="145">
        <v>0.57361111111111107</v>
      </c>
      <c r="AB24" s="145">
        <v>0.58750000000000002</v>
      </c>
      <c r="AC24" s="145">
        <v>0.60138888888888886</v>
      </c>
      <c r="AD24" s="145">
        <v>0.61527777777777781</v>
      </c>
      <c r="AE24" s="145">
        <v>0.62916666666666665</v>
      </c>
      <c r="AF24" s="145">
        <v>0.6430555555555556</v>
      </c>
      <c r="AG24" s="145">
        <v>0.65694444444444444</v>
      </c>
      <c r="AH24" s="145">
        <v>0.67083333333333328</v>
      </c>
      <c r="AI24" s="145">
        <v>0.68472222222222223</v>
      </c>
      <c r="AJ24" s="145">
        <v>0.69861111111111107</v>
      </c>
      <c r="AK24" s="145">
        <v>0.71250000000000002</v>
      </c>
      <c r="AL24" s="145">
        <v>0.72638888888888886</v>
      </c>
      <c r="AM24" s="145">
        <v>0.74027777777777781</v>
      </c>
      <c r="AN24" s="145">
        <v>0.75416666666666665</v>
      </c>
      <c r="AO24" s="145">
        <v>0.7680555555555556</v>
      </c>
      <c r="AP24" s="145">
        <v>0.78194444444444444</v>
      </c>
      <c r="AQ24" s="145">
        <v>0.79583333333333328</v>
      </c>
      <c r="AR24" s="145">
        <v>0.80972222222222223</v>
      </c>
      <c r="AS24" s="145">
        <v>0.82361111111111107</v>
      </c>
      <c r="AT24" s="145">
        <v>0.83750000000000002</v>
      </c>
      <c r="AU24" s="145">
        <v>0.85138888888888886</v>
      </c>
      <c r="AV24" s="129"/>
    </row>
    <row r="25" spans="1:51" s="128" customFormat="1" ht="18" customHeight="1" x14ac:dyDescent="0.25">
      <c r="B25" s="127"/>
      <c r="C25" s="126"/>
      <c r="D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  <c r="AN25" s="126"/>
      <c r="AO25" s="126"/>
      <c r="AP25" s="126"/>
      <c r="AQ25" s="126"/>
      <c r="AR25" s="126"/>
      <c r="AS25" s="126"/>
      <c r="AT25" s="126"/>
      <c r="AU25" s="126"/>
      <c r="AV25" s="126"/>
      <c r="AW25" s="126"/>
      <c r="AX25" s="126"/>
      <c r="AY25" s="129"/>
    </row>
    <row r="26" spans="1:51" s="128" customFormat="1" ht="18" customHeight="1" x14ac:dyDescent="0.25">
      <c r="B26" s="164" t="s">
        <v>68</v>
      </c>
      <c r="C26" s="165" t="s">
        <v>5</v>
      </c>
      <c r="D26" s="139">
        <v>0.25694444444444442</v>
      </c>
      <c r="E26" s="139">
        <v>0.27083333333333331</v>
      </c>
      <c r="F26" s="139">
        <v>0.28472222222222221</v>
      </c>
      <c r="G26" s="139">
        <v>0.2986111111111111</v>
      </c>
      <c r="H26" s="139">
        <v>0.3125</v>
      </c>
      <c r="I26" s="139">
        <v>0.3263888888888889</v>
      </c>
      <c r="J26" s="139">
        <v>0.34027777777777779</v>
      </c>
      <c r="K26" s="139">
        <v>0.35416666666666669</v>
      </c>
      <c r="L26" s="139">
        <v>0.36805555555555558</v>
      </c>
      <c r="M26" s="139">
        <v>0.38194444444444442</v>
      </c>
      <c r="N26" s="139">
        <v>0.39583333333333331</v>
      </c>
      <c r="O26" s="139">
        <v>0.40972222222222221</v>
      </c>
      <c r="P26" s="139">
        <v>0.4236111111111111</v>
      </c>
      <c r="Q26" s="139">
        <v>0.4375</v>
      </c>
      <c r="R26" s="139">
        <v>0.4513888888888889</v>
      </c>
      <c r="S26" s="139">
        <v>0.46527777777777779</v>
      </c>
      <c r="T26" s="139">
        <v>0.47916666666666669</v>
      </c>
      <c r="U26" s="139">
        <v>0.49305555555555558</v>
      </c>
      <c r="V26" s="139">
        <v>0.50694444444444442</v>
      </c>
      <c r="W26" s="139">
        <v>0.52083333333333337</v>
      </c>
      <c r="X26" s="139">
        <v>0.53472222222222221</v>
      </c>
      <c r="Y26" s="139">
        <v>0.54861111111111116</v>
      </c>
      <c r="Z26" s="139">
        <v>0.5625</v>
      </c>
      <c r="AA26" s="139">
        <v>0.57638888888888884</v>
      </c>
      <c r="AB26" s="139">
        <v>0.59027777777777779</v>
      </c>
      <c r="AC26" s="139">
        <v>0.60416666666666663</v>
      </c>
      <c r="AD26" s="139">
        <v>0.61805555555555558</v>
      </c>
      <c r="AE26" s="139">
        <v>0.63194444444444442</v>
      </c>
      <c r="AF26" s="139">
        <v>0.64583333333333337</v>
      </c>
      <c r="AG26" s="139">
        <v>0.65972222222222221</v>
      </c>
      <c r="AH26" s="139">
        <v>0.67361111111111116</v>
      </c>
      <c r="AI26" s="139">
        <v>0.6875</v>
      </c>
      <c r="AJ26" s="139">
        <v>0.70138888888888884</v>
      </c>
      <c r="AK26" s="139">
        <v>0.71527777777777779</v>
      </c>
      <c r="AL26" s="139">
        <v>0.72916666666666663</v>
      </c>
      <c r="AM26" s="139">
        <v>0.74305555555555558</v>
      </c>
      <c r="AN26" s="139">
        <v>0.75694444444444442</v>
      </c>
      <c r="AO26" s="139">
        <v>0.77083333333333337</v>
      </c>
      <c r="AP26" s="139">
        <v>0.78472222222222221</v>
      </c>
      <c r="AQ26" s="139">
        <v>0.79861111111111116</v>
      </c>
      <c r="AR26" s="139">
        <v>0.8125</v>
      </c>
      <c r="AS26" s="139">
        <v>0.82638888888888884</v>
      </c>
      <c r="AT26" s="139">
        <v>0.84027777777777779</v>
      </c>
      <c r="AU26" s="139">
        <v>0.85416666666666663</v>
      </c>
      <c r="AV26" s="129"/>
    </row>
    <row r="27" spans="1:51" ht="18" customHeight="1" x14ac:dyDescent="0.25">
      <c r="B27" s="146" t="s">
        <v>50</v>
      </c>
      <c r="C27" s="139" t="s">
        <v>5</v>
      </c>
      <c r="D27" s="139" t="s">
        <v>644</v>
      </c>
      <c r="E27" s="139" t="s">
        <v>645</v>
      </c>
      <c r="F27" s="139" t="s">
        <v>646</v>
      </c>
      <c r="G27" s="139" t="s">
        <v>647</v>
      </c>
      <c r="H27" s="139" t="s">
        <v>648</v>
      </c>
      <c r="I27" s="139" t="s">
        <v>649</v>
      </c>
      <c r="J27" s="139" t="s">
        <v>650</v>
      </c>
      <c r="K27" s="139" t="s">
        <v>651</v>
      </c>
      <c r="L27" s="139" t="s">
        <v>652</v>
      </c>
      <c r="M27" s="139" t="s">
        <v>653</v>
      </c>
      <c r="N27" s="139" t="s">
        <v>654</v>
      </c>
      <c r="O27" s="139" t="s">
        <v>655</v>
      </c>
      <c r="P27" s="139" t="s">
        <v>656</v>
      </c>
      <c r="Q27" s="139" t="s">
        <v>657</v>
      </c>
      <c r="R27" s="139" t="s">
        <v>658</v>
      </c>
      <c r="S27" s="139" t="s">
        <v>659</v>
      </c>
      <c r="T27" s="139" t="s">
        <v>660</v>
      </c>
      <c r="U27" s="139" t="s">
        <v>661</v>
      </c>
      <c r="V27" s="139" t="s">
        <v>662</v>
      </c>
      <c r="W27" s="139" t="s">
        <v>663</v>
      </c>
      <c r="X27" s="139" t="s">
        <v>664</v>
      </c>
      <c r="Y27" s="139" t="s">
        <v>665</v>
      </c>
      <c r="Z27" s="139" t="s">
        <v>666</v>
      </c>
      <c r="AA27" s="139" t="s">
        <v>667</v>
      </c>
      <c r="AB27" s="139" t="s">
        <v>668</v>
      </c>
      <c r="AC27" s="139" t="s">
        <v>669</v>
      </c>
      <c r="AD27" s="139" t="s">
        <v>670</v>
      </c>
      <c r="AE27" s="139" t="s">
        <v>671</v>
      </c>
      <c r="AF27" s="139" t="s">
        <v>672</v>
      </c>
      <c r="AG27" s="139" t="s">
        <v>673</v>
      </c>
      <c r="AH27" s="139" t="s">
        <v>674</v>
      </c>
      <c r="AI27" s="139" t="s">
        <v>675</v>
      </c>
      <c r="AJ27" s="139" t="s">
        <v>676</v>
      </c>
      <c r="AK27" s="139" t="s">
        <v>677</v>
      </c>
      <c r="AL27" s="139" t="s">
        <v>678</v>
      </c>
      <c r="AM27" s="139" t="s">
        <v>679</v>
      </c>
      <c r="AN27" s="139" t="s">
        <v>680</v>
      </c>
      <c r="AO27" s="139" t="s">
        <v>681</v>
      </c>
      <c r="AP27" s="139" t="s">
        <v>682</v>
      </c>
      <c r="AQ27" s="139" t="s">
        <v>683</v>
      </c>
      <c r="AR27" s="139" t="s">
        <v>684</v>
      </c>
      <c r="AS27" s="139" t="s">
        <v>685</v>
      </c>
      <c r="AT27" s="139" t="s">
        <v>686</v>
      </c>
      <c r="AU27" s="136" t="s">
        <v>778</v>
      </c>
      <c r="AV27" s="129"/>
      <c r="AY27" s="126"/>
    </row>
    <row r="28" spans="1:51" s="128" customFormat="1" ht="18" customHeight="1" x14ac:dyDescent="0.25">
      <c r="B28" s="146" t="s">
        <v>51</v>
      </c>
      <c r="C28" s="139" t="s">
        <v>5</v>
      </c>
      <c r="D28" s="139" t="s">
        <v>688</v>
      </c>
      <c r="E28" s="139" t="s">
        <v>689</v>
      </c>
      <c r="F28" s="139" t="s">
        <v>690</v>
      </c>
      <c r="G28" s="139" t="s">
        <v>691</v>
      </c>
      <c r="H28" s="139" t="s">
        <v>692</v>
      </c>
      <c r="I28" s="139" t="s">
        <v>693</v>
      </c>
      <c r="J28" s="139" t="s">
        <v>694</v>
      </c>
      <c r="K28" s="139" t="s">
        <v>695</v>
      </c>
      <c r="L28" s="139" t="s">
        <v>696</v>
      </c>
      <c r="M28" s="139" t="s">
        <v>697</v>
      </c>
      <c r="N28" s="139" t="s">
        <v>698</v>
      </c>
      <c r="O28" s="139" t="s">
        <v>699</v>
      </c>
      <c r="P28" s="139" t="s">
        <v>700</v>
      </c>
      <c r="Q28" s="139" t="s">
        <v>701</v>
      </c>
      <c r="R28" s="139" t="s">
        <v>702</v>
      </c>
      <c r="S28" s="139" t="s">
        <v>703</v>
      </c>
      <c r="T28" s="139" t="s">
        <v>704</v>
      </c>
      <c r="U28" s="139" t="s">
        <v>705</v>
      </c>
      <c r="V28" s="139" t="s">
        <v>706</v>
      </c>
      <c r="W28" s="139" t="s">
        <v>707</v>
      </c>
      <c r="X28" s="139" t="s">
        <v>708</v>
      </c>
      <c r="Y28" s="139" t="s">
        <v>709</v>
      </c>
      <c r="Z28" s="139" t="s">
        <v>710</v>
      </c>
      <c r="AA28" s="139" t="s">
        <v>711</v>
      </c>
      <c r="AB28" s="139" t="s">
        <v>712</v>
      </c>
      <c r="AC28" s="139" t="s">
        <v>713</v>
      </c>
      <c r="AD28" s="139" t="s">
        <v>714</v>
      </c>
      <c r="AE28" s="139" t="s">
        <v>715</v>
      </c>
      <c r="AF28" s="139" t="s">
        <v>716</v>
      </c>
      <c r="AG28" s="139" t="s">
        <v>717</v>
      </c>
      <c r="AH28" s="139" t="s">
        <v>718</v>
      </c>
      <c r="AI28" s="139" t="s">
        <v>719</v>
      </c>
      <c r="AJ28" s="139" t="s">
        <v>720</v>
      </c>
      <c r="AK28" s="139" t="s">
        <v>721</v>
      </c>
      <c r="AL28" s="139" t="s">
        <v>722</v>
      </c>
      <c r="AM28" s="139" t="s">
        <v>723</v>
      </c>
      <c r="AN28" s="139" t="s">
        <v>724</v>
      </c>
      <c r="AO28" s="139" t="s">
        <v>725</v>
      </c>
      <c r="AP28" s="139" t="s">
        <v>726</v>
      </c>
      <c r="AQ28" s="139" t="s">
        <v>727</v>
      </c>
      <c r="AR28" s="139" t="s">
        <v>728</v>
      </c>
      <c r="AS28" s="139" t="s">
        <v>729</v>
      </c>
      <c r="AT28" s="139" t="s">
        <v>730</v>
      </c>
      <c r="AU28" s="136" t="s">
        <v>779</v>
      </c>
      <c r="AV28" s="129"/>
    </row>
    <row r="29" spans="1:51" s="128" customFormat="1" ht="18" customHeight="1" x14ac:dyDescent="0.25">
      <c r="B29" s="135" t="s">
        <v>49</v>
      </c>
      <c r="C29" s="134" t="s">
        <v>5</v>
      </c>
      <c r="D29" s="139" t="s">
        <v>780</v>
      </c>
      <c r="E29" s="139" t="s">
        <v>781</v>
      </c>
      <c r="F29" s="139" t="s">
        <v>782</v>
      </c>
      <c r="G29" s="139" t="s">
        <v>783</v>
      </c>
      <c r="H29" s="139" t="s">
        <v>784</v>
      </c>
      <c r="I29" s="139" t="s">
        <v>785</v>
      </c>
      <c r="J29" s="139" t="s">
        <v>786</v>
      </c>
      <c r="K29" s="139" t="s">
        <v>787</v>
      </c>
      <c r="L29" s="139" t="s">
        <v>788</v>
      </c>
      <c r="M29" s="139" t="s">
        <v>789</v>
      </c>
      <c r="N29" s="139" t="s">
        <v>790</v>
      </c>
      <c r="O29" s="139" t="s">
        <v>791</v>
      </c>
      <c r="P29" s="139" t="s">
        <v>792</v>
      </c>
      <c r="Q29" s="139" t="s">
        <v>793</v>
      </c>
      <c r="R29" s="139" t="s">
        <v>794</v>
      </c>
      <c r="S29" s="139" t="s">
        <v>795</v>
      </c>
      <c r="T29" s="139" t="s">
        <v>796</v>
      </c>
      <c r="U29" s="139" t="s">
        <v>797</v>
      </c>
      <c r="V29" s="139" t="s">
        <v>798</v>
      </c>
      <c r="W29" s="139" t="s">
        <v>799</v>
      </c>
      <c r="X29" s="139" t="s">
        <v>800</v>
      </c>
      <c r="Y29" s="139" t="s">
        <v>801</v>
      </c>
      <c r="Z29" s="139" t="s">
        <v>802</v>
      </c>
      <c r="AA29" s="139" t="s">
        <v>803</v>
      </c>
      <c r="AB29" s="139" t="s">
        <v>804</v>
      </c>
      <c r="AC29" s="139" t="s">
        <v>805</v>
      </c>
      <c r="AD29" s="139" t="s">
        <v>806</v>
      </c>
      <c r="AE29" s="139" t="s">
        <v>807</v>
      </c>
      <c r="AF29" s="139" t="s">
        <v>808</v>
      </c>
      <c r="AG29" s="139" t="s">
        <v>809</v>
      </c>
      <c r="AH29" s="139" t="s">
        <v>810</v>
      </c>
      <c r="AI29" s="139" t="s">
        <v>811</v>
      </c>
      <c r="AJ29" s="139" t="s">
        <v>812</v>
      </c>
      <c r="AK29" s="139" t="s">
        <v>813</v>
      </c>
      <c r="AL29" s="139" t="s">
        <v>814</v>
      </c>
      <c r="AM29" s="139" t="s">
        <v>815</v>
      </c>
      <c r="AN29" s="139" t="s">
        <v>816</v>
      </c>
      <c r="AO29" s="139" t="s">
        <v>817</v>
      </c>
      <c r="AP29" s="139" t="s">
        <v>818</v>
      </c>
      <c r="AQ29" s="139" t="s">
        <v>819</v>
      </c>
      <c r="AR29" s="139" t="s">
        <v>820</v>
      </c>
      <c r="AS29" s="139" t="s">
        <v>821</v>
      </c>
      <c r="AT29" s="139" t="s">
        <v>822</v>
      </c>
      <c r="AU29" s="139" t="s">
        <v>823</v>
      </c>
      <c r="AV29" s="129"/>
    </row>
    <row r="30" spans="1:51" ht="18" customHeight="1" x14ac:dyDescent="0.25">
      <c r="B30" s="135" t="s">
        <v>48</v>
      </c>
      <c r="C30" s="134" t="s">
        <v>5</v>
      </c>
      <c r="D30" s="139" t="s">
        <v>824</v>
      </c>
      <c r="E30" s="139" t="s">
        <v>825</v>
      </c>
      <c r="F30" s="139" t="s">
        <v>826</v>
      </c>
      <c r="G30" s="139" t="s">
        <v>827</v>
      </c>
      <c r="H30" s="139" t="s">
        <v>828</v>
      </c>
      <c r="I30" s="139" t="s">
        <v>829</v>
      </c>
      <c r="J30" s="139" t="s">
        <v>830</v>
      </c>
      <c r="K30" s="139" t="s">
        <v>831</v>
      </c>
      <c r="L30" s="139" t="s">
        <v>832</v>
      </c>
      <c r="M30" s="139" t="s">
        <v>833</v>
      </c>
      <c r="N30" s="139" t="s">
        <v>834</v>
      </c>
      <c r="O30" s="139" t="s">
        <v>835</v>
      </c>
      <c r="P30" s="139" t="s">
        <v>836</v>
      </c>
      <c r="Q30" s="139" t="s">
        <v>837</v>
      </c>
      <c r="R30" s="139" t="s">
        <v>838</v>
      </c>
      <c r="S30" s="139" t="s">
        <v>839</v>
      </c>
      <c r="T30" s="139" t="s">
        <v>840</v>
      </c>
      <c r="U30" s="139" t="s">
        <v>841</v>
      </c>
      <c r="V30" s="139" t="s">
        <v>842</v>
      </c>
      <c r="W30" s="139" t="s">
        <v>843</v>
      </c>
      <c r="X30" s="139" t="s">
        <v>844</v>
      </c>
      <c r="Y30" s="139" t="s">
        <v>845</v>
      </c>
      <c r="Z30" s="139" t="s">
        <v>846</v>
      </c>
      <c r="AA30" s="139" t="s">
        <v>847</v>
      </c>
      <c r="AB30" s="139" t="s">
        <v>848</v>
      </c>
      <c r="AC30" s="139" t="s">
        <v>849</v>
      </c>
      <c r="AD30" s="139" t="s">
        <v>850</v>
      </c>
      <c r="AE30" s="139" t="s">
        <v>851</v>
      </c>
      <c r="AF30" s="139" t="s">
        <v>852</v>
      </c>
      <c r="AG30" s="139" t="s">
        <v>853</v>
      </c>
      <c r="AH30" s="139" t="s">
        <v>854</v>
      </c>
      <c r="AI30" s="139" t="s">
        <v>855</v>
      </c>
      <c r="AJ30" s="139" t="s">
        <v>856</v>
      </c>
      <c r="AK30" s="139" t="s">
        <v>857</v>
      </c>
      <c r="AL30" s="139" t="s">
        <v>858</v>
      </c>
      <c r="AM30" s="139" t="s">
        <v>859</v>
      </c>
      <c r="AN30" s="139" t="s">
        <v>860</v>
      </c>
      <c r="AO30" s="139" t="s">
        <v>861</v>
      </c>
      <c r="AP30" s="139" t="s">
        <v>862</v>
      </c>
      <c r="AQ30" s="139" t="s">
        <v>863</v>
      </c>
      <c r="AR30" s="139" t="s">
        <v>864</v>
      </c>
      <c r="AS30" s="139" t="s">
        <v>865</v>
      </c>
      <c r="AT30" s="139" t="s">
        <v>866</v>
      </c>
      <c r="AU30" s="139" t="s">
        <v>867</v>
      </c>
      <c r="AV30" s="129"/>
      <c r="AY30" s="126"/>
    </row>
    <row r="31" spans="1:51" s="128" customFormat="1" ht="20.399999999999999" customHeight="1" x14ac:dyDescent="0.25">
      <c r="B31" s="135" t="s">
        <v>47</v>
      </c>
      <c r="C31" s="134" t="s">
        <v>5</v>
      </c>
      <c r="D31" s="139" t="s">
        <v>248</v>
      </c>
      <c r="E31" s="139" t="s">
        <v>249</v>
      </c>
      <c r="F31" s="139" t="s">
        <v>250</v>
      </c>
      <c r="G31" s="139" t="s">
        <v>251</v>
      </c>
      <c r="H31" s="139" t="s">
        <v>252</v>
      </c>
      <c r="I31" s="139" t="s">
        <v>253</v>
      </c>
      <c r="J31" s="139" t="s">
        <v>254</v>
      </c>
      <c r="K31" s="139" t="s">
        <v>255</v>
      </c>
      <c r="L31" s="139" t="s">
        <v>256</v>
      </c>
      <c r="M31" s="139" t="s">
        <v>257</v>
      </c>
      <c r="N31" s="139" t="s">
        <v>258</v>
      </c>
      <c r="O31" s="139" t="s">
        <v>259</v>
      </c>
      <c r="P31" s="139" t="s">
        <v>260</v>
      </c>
      <c r="Q31" s="139" t="s">
        <v>261</v>
      </c>
      <c r="R31" s="139" t="s">
        <v>262</v>
      </c>
      <c r="S31" s="139" t="s">
        <v>263</v>
      </c>
      <c r="T31" s="139" t="s">
        <v>264</v>
      </c>
      <c r="U31" s="139" t="s">
        <v>265</v>
      </c>
      <c r="V31" s="139" t="s">
        <v>266</v>
      </c>
      <c r="W31" s="139" t="s">
        <v>267</v>
      </c>
      <c r="X31" s="139" t="s">
        <v>268</v>
      </c>
      <c r="Y31" s="139" t="s">
        <v>269</v>
      </c>
      <c r="Z31" s="139" t="s">
        <v>270</v>
      </c>
      <c r="AA31" s="139" t="s">
        <v>271</v>
      </c>
      <c r="AB31" s="139" t="s">
        <v>272</v>
      </c>
      <c r="AC31" s="139" t="s">
        <v>273</v>
      </c>
      <c r="AD31" s="139" t="s">
        <v>274</v>
      </c>
      <c r="AE31" s="139" t="s">
        <v>275</v>
      </c>
      <c r="AF31" s="139" t="s">
        <v>276</v>
      </c>
      <c r="AG31" s="139" t="s">
        <v>277</v>
      </c>
      <c r="AH31" s="139" t="s">
        <v>278</v>
      </c>
      <c r="AI31" s="139" t="s">
        <v>279</v>
      </c>
      <c r="AJ31" s="139" t="s">
        <v>280</v>
      </c>
      <c r="AK31" s="139" t="s">
        <v>281</v>
      </c>
      <c r="AL31" s="139" t="s">
        <v>282</v>
      </c>
      <c r="AM31" s="139" t="s">
        <v>283</v>
      </c>
      <c r="AN31" s="139" t="s">
        <v>284</v>
      </c>
      <c r="AO31" s="139" t="s">
        <v>285</v>
      </c>
      <c r="AP31" s="139" t="s">
        <v>286</v>
      </c>
      <c r="AQ31" s="139" t="s">
        <v>287</v>
      </c>
      <c r="AR31" s="139" t="s">
        <v>288</v>
      </c>
      <c r="AS31" s="139" t="s">
        <v>289</v>
      </c>
      <c r="AT31" s="139" t="s">
        <v>868</v>
      </c>
      <c r="AU31" s="139" t="s">
        <v>869</v>
      </c>
      <c r="AV31" s="129"/>
    </row>
    <row r="32" spans="1:51" ht="18" customHeight="1" x14ac:dyDescent="0.25">
      <c r="B32" s="135" t="s">
        <v>46</v>
      </c>
      <c r="C32" s="134" t="s">
        <v>5</v>
      </c>
      <c r="D32" s="139" t="s">
        <v>870</v>
      </c>
      <c r="E32" s="139" t="s">
        <v>871</v>
      </c>
      <c r="F32" s="139" t="s">
        <v>872</v>
      </c>
      <c r="G32" s="139" t="s">
        <v>873</v>
      </c>
      <c r="H32" s="139" t="s">
        <v>874</v>
      </c>
      <c r="I32" s="139" t="s">
        <v>875</v>
      </c>
      <c r="J32" s="139" t="s">
        <v>876</v>
      </c>
      <c r="K32" s="139" t="s">
        <v>877</v>
      </c>
      <c r="L32" s="139" t="s">
        <v>878</v>
      </c>
      <c r="M32" s="139" t="s">
        <v>879</v>
      </c>
      <c r="N32" s="139" t="s">
        <v>880</v>
      </c>
      <c r="O32" s="139" t="s">
        <v>881</v>
      </c>
      <c r="P32" s="139" t="s">
        <v>882</v>
      </c>
      <c r="Q32" s="139" t="s">
        <v>883</v>
      </c>
      <c r="R32" s="139" t="s">
        <v>884</v>
      </c>
      <c r="S32" s="139" t="s">
        <v>885</v>
      </c>
      <c r="T32" s="139" t="s">
        <v>886</v>
      </c>
      <c r="U32" s="139" t="s">
        <v>887</v>
      </c>
      <c r="V32" s="139" t="s">
        <v>888</v>
      </c>
      <c r="W32" s="139" t="s">
        <v>889</v>
      </c>
      <c r="X32" s="139" t="s">
        <v>890</v>
      </c>
      <c r="Y32" s="139" t="s">
        <v>891</v>
      </c>
      <c r="Z32" s="139" t="s">
        <v>892</v>
      </c>
      <c r="AA32" s="139" t="s">
        <v>893</v>
      </c>
      <c r="AB32" s="139" t="s">
        <v>894</v>
      </c>
      <c r="AC32" s="139" t="s">
        <v>895</v>
      </c>
      <c r="AD32" s="139" t="s">
        <v>896</v>
      </c>
      <c r="AE32" s="139" t="s">
        <v>897</v>
      </c>
      <c r="AF32" s="139" t="s">
        <v>898</v>
      </c>
      <c r="AG32" s="139" t="s">
        <v>899</v>
      </c>
      <c r="AH32" s="139" t="s">
        <v>900</v>
      </c>
      <c r="AI32" s="139" t="s">
        <v>901</v>
      </c>
      <c r="AJ32" s="139" t="s">
        <v>902</v>
      </c>
      <c r="AK32" s="139" t="s">
        <v>903</v>
      </c>
      <c r="AL32" s="139" t="s">
        <v>904</v>
      </c>
      <c r="AM32" s="139" t="s">
        <v>905</v>
      </c>
      <c r="AN32" s="139" t="s">
        <v>906</v>
      </c>
      <c r="AO32" s="139" t="s">
        <v>907</v>
      </c>
      <c r="AP32" s="139" t="s">
        <v>908</v>
      </c>
      <c r="AQ32" s="139" t="s">
        <v>909</v>
      </c>
      <c r="AR32" s="139" t="s">
        <v>910</v>
      </c>
      <c r="AS32" s="139" t="s">
        <v>911</v>
      </c>
      <c r="AT32" s="139" t="s">
        <v>912</v>
      </c>
      <c r="AU32" s="139" t="s">
        <v>913</v>
      </c>
      <c r="AV32" s="129"/>
      <c r="AY32" s="126"/>
    </row>
    <row r="33" spans="2:51" s="140" customFormat="1" ht="18" customHeight="1" x14ac:dyDescent="0.25">
      <c r="B33" s="135" t="s">
        <v>45</v>
      </c>
      <c r="C33" s="134" t="s">
        <v>5</v>
      </c>
      <c r="D33" s="139" t="s">
        <v>336</v>
      </c>
      <c r="E33" s="139" t="s">
        <v>337</v>
      </c>
      <c r="F33" s="139" t="s">
        <v>338</v>
      </c>
      <c r="G33" s="139" t="s">
        <v>339</v>
      </c>
      <c r="H33" s="139" t="s">
        <v>340</v>
      </c>
      <c r="I33" s="139" t="s">
        <v>341</v>
      </c>
      <c r="J33" s="139" t="s">
        <v>342</v>
      </c>
      <c r="K33" s="139" t="s">
        <v>343</v>
      </c>
      <c r="L33" s="139" t="s">
        <v>344</v>
      </c>
      <c r="M33" s="139" t="s">
        <v>345</v>
      </c>
      <c r="N33" s="139" t="s">
        <v>346</v>
      </c>
      <c r="O33" s="139" t="s">
        <v>347</v>
      </c>
      <c r="P33" s="139" t="s">
        <v>348</v>
      </c>
      <c r="Q33" s="139" t="s">
        <v>349</v>
      </c>
      <c r="R33" s="139" t="s">
        <v>350</v>
      </c>
      <c r="S33" s="139" t="s">
        <v>351</v>
      </c>
      <c r="T33" s="139" t="s">
        <v>352</v>
      </c>
      <c r="U33" s="139" t="s">
        <v>353</v>
      </c>
      <c r="V33" s="139" t="s">
        <v>354</v>
      </c>
      <c r="W33" s="139" t="s">
        <v>355</v>
      </c>
      <c r="X33" s="139" t="s">
        <v>356</v>
      </c>
      <c r="Y33" s="139" t="s">
        <v>357</v>
      </c>
      <c r="Z33" s="139" t="s">
        <v>358</v>
      </c>
      <c r="AA33" s="139" t="s">
        <v>359</v>
      </c>
      <c r="AB33" s="139" t="s">
        <v>360</v>
      </c>
      <c r="AC33" s="139" t="s">
        <v>361</v>
      </c>
      <c r="AD33" s="139" t="s">
        <v>362</v>
      </c>
      <c r="AE33" s="139" t="s">
        <v>363</v>
      </c>
      <c r="AF33" s="139" t="s">
        <v>364</v>
      </c>
      <c r="AG33" s="139" t="s">
        <v>365</v>
      </c>
      <c r="AH33" s="139" t="s">
        <v>366</v>
      </c>
      <c r="AI33" s="139" t="s">
        <v>367</v>
      </c>
      <c r="AJ33" s="139" t="s">
        <v>368</v>
      </c>
      <c r="AK33" s="139" t="s">
        <v>369</v>
      </c>
      <c r="AL33" s="139" t="s">
        <v>370</v>
      </c>
      <c r="AM33" s="139" t="s">
        <v>371</v>
      </c>
      <c r="AN33" s="139" t="s">
        <v>372</v>
      </c>
      <c r="AO33" s="139" t="s">
        <v>373</v>
      </c>
      <c r="AP33" s="139" t="s">
        <v>374</v>
      </c>
      <c r="AQ33" s="139" t="s">
        <v>375</v>
      </c>
      <c r="AR33" s="139" t="s">
        <v>376</v>
      </c>
      <c r="AS33" s="139" t="s">
        <v>377</v>
      </c>
      <c r="AT33" s="139" t="s">
        <v>914</v>
      </c>
      <c r="AU33" s="139" t="s">
        <v>915</v>
      </c>
      <c r="AV33" s="129"/>
    </row>
    <row r="34" spans="2:51" ht="18" customHeight="1" x14ac:dyDescent="0.25">
      <c r="B34" s="135" t="s">
        <v>44</v>
      </c>
      <c r="C34" s="134" t="s">
        <v>5</v>
      </c>
      <c r="D34" s="139" t="s">
        <v>916</v>
      </c>
      <c r="E34" s="139" t="s">
        <v>917</v>
      </c>
      <c r="F34" s="139" t="s">
        <v>918</v>
      </c>
      <c r="G34" s="139" t="s">
        <v>919</v>
      </c>
      <c r="H34" s="139" t="s">
        <v>920</v>
      </c>
      <c r="I34" s="139" t="s">
        <v>921</v>
      </c>
      <c r="J34" s="139" t="s">
        <v>922</v>
      </c>
      <c r="K34" s="139" t="s">
        <v>923</v>
      </c>
      <c r="L34" s="139" t="s">
        <v>924</v>
      </c>
      <c r="M34" s="139" t="s">
        <v>925</v>
      </c>
      <c r="N34" s="139" t="s">
        <v>926</v>
      </c>
      <c r="O34" s="139" t="s">
        <v>927</v>
      </c>
      <c r="P34" s="139" t="s">
        <v>928</v>
      </c>
      <c r="Q34" s="139" t="s">
        <v>929</v>
      </c>
      <c r="R34" s="139" t="s">
        <v>930</v>
      </c>
      <c r="S34" s="139" t="s">
        <v>931</v>
      </c>
      <c r="T34" s="139" t="s">
        <v>932</v>
      </c>
      <c r="U34" s="139" t="s">
        <v>933</v>
      </c>
      <c r="V34" s="139" t="s">
        <v>934</v>
      </c>
      <c r="W34" s="139" t="s">
        <v>935</v>
      </c>
      <c r="X34" s="139" t="s">
        <v>936</v>
      </c>
      <c r="Y34" s="139" t="s">
        <v>937</v>
      </c>
      <c r="Z34" s="139" t="s">
        <v>938</v>
      </c>
      <c r="AA34" s="139" t="s">
        <v>939</v>
      </c>
      <c r="AB34" s="139" t="s">
        <v>940</v>
      </c>
      <c r="AC34" s="139" t="s">
        <v>941</v>
      </c>
      <c r="AD34" s="139" t="s">
        <v>942</v>
      </c>
      <c r="AE34" s="139" t="s">
        <v>943</v>
      </c>
      <c r="AF34" s="139" t="s">
        <v>944</v>
      </c>
      <c r="AG34" s="139" t="s">
        <v>945</v>
      </c>
      <c r="AH34" s="139" t="s">
        <v>946</v>
      </c>
      <c r="AI34" s="139" t="s">
        <v>947</v>
      </c>
      <c r="AJ34" s="139" t="s">
        <v>948</v>
      </c>
      <c r="AK34" s="139" t="s">
        <v>949</v>
      </c>
      <c r="AL34" s="139" t="s">
        <v>950</v>
      </c>
      <c r="AM34" s="139" t="s">
        <v>951</v>
      </c>
      <c r="AN34" s="139" t="s">
        <v>952</v>
      </c>
      <c r="AO34" s="139" t="s">
        <v>953</v>
      </c>
      <c r="AP34" s="139" t="s">
        <v>954</v>
      </c>
      <c r="AQ34" s="139" t="s">
        <v>955</v>
      </c>
      <c r="AR34" s="139" t="s">
        <v>956</v>
      </c>
      <c r="AS34" s="139" t="s">
        <v>957</v>
      </c>
      <c r="AT34" s="139" t="s">
        <v>958</v>
      </c>
      <c r="AU34" s="139" t="s">
        <v>959</v>
      </c>
      <c r="AV34" s="129"/>
      <c r="AY34" s="126"/>
    </row>
    <row r="35" spans="2:51" ht="18" customHeight="1" x14ac:dyDescent="0.25">
      <c r="B35" s="135" t="s">
        <v>52</v>
      </c>
      <c r="C35" s="134" t="s">
        <v>5</v>
      </c>
      <c r="D35" s="139" t="s">
        <v>468</v>
      </c>
      <c r="E35" s="139" t="s">
        <v>469</v>
      </c>
      <c r="F35" s="139" t="s">
        <v>470</v>
      </c>
      <c r="G35" s="139" t="s">
        <v>471</v>
      </c>
      <c r="H35" s="139" t="s">
        <v>472</v>
      </c>
      <c r="I35" s="139" t="s">
        <v>473</v>
      </c>
      <c r="J35" s="139" t="s">
        <v>474</v>
      </c>
      <c r="K35" s="139" t="s">
        <v>475</v>
      </c>
      <c r="L35" s="139" t="s">
        <v>476</v>
      </c>
      <c r="M35" s="139" t="s">
        <v>477</v>
      </c>
      <c r="N35" s="139" t="s">
        <v>478</v>
      </c>
      <c r="O35" s="139" t="s">
        <v>479</v>
      </c>
      <c r="P35" s="139" t="s">
        <v>480</v>
      </c>
      <c r="Q35" s="139" t="s">
        <v>481</v>
      </c>
      <c r="R35" s="139" t="s">
        <v>482</v>
      </c>
      <c r="S35" s="139" t="s">
        <v>483</v>
      </c>
      <c r="T35" s="139" t="s">
        <v>484</v>
      </c>
      <c r="U35" s="139" t="s">
        <v>485</v>
      </c>
      <c r="V35" s="139" t="s">
        <v>486</v>
      </c>
      <c r="W35" s="139" t="s">
        <v>487</v>
      </c>
      <c r="X35" s="139" t="s">
        <v>488</v>
      </c>
      <c r="Y35" s="139" t="s">
        <v>489</v>
      </c>
      <c r="Z35" s="139" t="s">
        <v>490</v>
      </c>
      <c r="AA35" s="139" t="s">
        <v>491</v>
      </c>
      <c r="AB35" s="139" t="s">
        <v>492</v>
      </c>
      <c r="AC35" s="139" t="s">
        <v>493</v>
      </c>
      <c r="AD35" s="139" t="s">
        <v>494</v>
      </c>
      <c r="AE35" s="139" t="s">
        <v>495</v>
      </c>
      <c r="AF35" s="139" t="s">
        <v>496</v>
      </c>
      <c r="AG35" s="139" t="s">
        <v>497</v>
      </c>
      <c r="AH35" s="139" t="s">
        <v>498</v>
      </c>
      <c r="AI35" s="139" t="s">
        <v>499</v>
      </c>
      <c r="AJ35" s="139" t="s">
        <v>500</v>
      </c>
      <c r="AK35" s="139" t="s">
        <v>501</v>
      </c>
      <c r="AL35" s="139" t="s">
        <v>502</v>
      </c>
      <c r="AM35" s="139" t="s">
        <v>503</v>
      </c>
      <c r="AN35" s="139" t="s">
        <v>504</v>
      </c>
      <c r="AO35" s="139" t="s">
        <v>505</v>
      </c>
      <c r="AP35" s="139" t="s">
        <v>506</v>
      </c>
      <c r="AQ35" s="139" t="s">
        <v>507</v>
      </c>
      <c r="AR35" s="139" t="s">
        <v>508</v>
      </c>
      <c r="AS35" s="139" t="s">
        <v>509</v>
      </c>
      <c r="AT35" s="139" t="s">
        <v>960</v>
      </c>
      <c r="AU35" s="139" t="s">
        <v>961</v>
      </c>
      <c r="AV35" s="129"/>
      <c r="AY35" s="126"/>
    </row>
    <row r="36" spans="2:51" ht="18" customHeight="1" x14ac:dyDescent="0.25">
      <c r="B36" s="135" t="s">
        <v>53</v>
      </c>
      <c r="C36" s="134" t="s">
        <v>5</v>
      </c>
      <c r="D36" s="139" t="s">
        <v>73</v>
      </c>
      <c r="E36" s="139" t="s">
        <v>74</v>
      </c>
      <c r="F36" s="139" t="s">
        <v>75</v>
      </c>
      <c r="G36" s="139" t="s">
        <v>76</v>
      </c>
      <c r="H36" s="139" t="s">
        <v>77</v>
      </c>
      <c r="I36" s="139" t="s">
        <v>78</v>
      </c>
      <c r="J36" s="139" t="s">
        <v>79</v>
      </c>
      <c r="K36" s="139" t="s">
        <v>80</v>
      </c>
      <c r="L36" s="139" t="s">
        <v>81</v>
      </c>
      <c r="M36" s="139" t="s">
        <v>82</v>
      </c>
      <c r="N36" s="139" t="s">
        <v>83</v>
      </c>
      <c r="O36" s="139" t="s">
        <v>84</v>
      </c>
      <c r="P36" s="139" t="s">
        <v>85</v>
      </c>
      <c r="Q36" s="139" t="s">
        <v>86</v>
      </c>
      <c r="R36" s="139" t="s">
        <v>87</v>
      </c>
      <c r="S36" s="139" t="s">
        <v>88</v>
      </c>
      <c r="T36" s="139" t="s">
        <v>89</v>
      </c>
      <c r="U36" s="139" t="s">
        <v>90</v>
      </c>
      <c r="V36" s="139" t="s">
        <v>91</v>
      </c>
      <c r="W36" s="139" t="s">
        <v>92</v>
      </c>
      <c r="X36" s="139" t="s">
        <v>93</v>
      </c>
      <c r="Y36" s="139" t="s">
        <v>94</v>
      </c>
      <c r="Z36" s="139" t="s">
        <v>95</v>
      </c>
      <c r="AA36" s="139" t="s">
        <v>96</v>
      </c>
      <c r="AB36" s="139" t="s">
        <v>97</v>
      </c>
      <c r="AC36" s="139" t="s">
        <v>98</v>
      </c>
      <c r="AD36" s="139" t="s">
        <v>99</v>
      </c>
      <c r="AE36" s="139" t="s">
        <v>100</v>
      </c>
      <c r="AF36" s="139" t="s">
        <v>101</v>
      </c>
      <c r="AG36" s="139" t="s">
        <v>102</v>
      </c>
      <c r="AH36" s="139" t="s">
        <v>103</v>
      </c>
      <c r="AI36" s="139" t="s">
        <v>104</v>
      </c>
      <c r="AJ36" s="139" t="s">
        <v>105</v>
      </c>
      <c r="AK36" s="139" t="s">
        <v>106</v>
      </c>
      <c r="AL36" s="139" t="s">
        <v>107</v>
      </c>
      <c r="AM36" s="139" t="s">
        <v>108</v>
      </c>
      <c r="AN36" s="139" t="s">
        <v>109</v>
      </c>
      <c r="AO36" s="139" t="s">
        <v>110</v>
      </c>
      <c r="AP36" s="139" t="s">
        <v>111</v>
      </c>
      <c r="AQ36" s="139" t="s">
        <v>112</v>
      </c>
      <c r="AR36" s="139" t="s">
        <v>113</v>
      </c>
      <c r="AS36" s="139" t="s">
        <v>510</v>
      </c>
      <c r="AT36" s="139" t="s">
        <v>777</v>
      </c>
      <c r="AU36" s="139" t="s">
        <v>962</v>
      </c>
      <c r="AV36" s="129"/>
      <c r="AY36" s="126"/>
    </row>
    <row r="37" spans="2:51" ht="18" customHeight="1" x14ac:dyDescent="0.25">
      <c r="B37" s="135" t="s">
        <v>41</v>
      </c>
      <c r="C37" s="134" t="s">
        <v>5</v>
      </c>
      <c r="D37" s="139" t="s">
        <v>513</v>
      </c>
      <c r="E37" s="139" t="s">
        <v>514</v>
      </c>
      <c r="F37" s="139" t="s">
        <v>515</v>
      </c>
      <c r="G37" s="139" t="s">
        <v>516</v>
      </c>
      <c r="H37" s="139" t="s">
        <v>517</v>
      </c>
      <c r="I37" s="139" t="s">
        <v>518</v>
      </c>
      <c r="J37" s="139" t="s">
        <v>519</v>
      </c>
      <c r="K37" s="139" t="s">
        <v>520</v>
      </c>
      <c r="L37" s="139" t="s">
        <v>521</v>
      </c>
      <c r="M37" s="139" t="s">
        <v>522</v>
      </c>
      <c r="N37" s="139" t="s">
        <v>523</v>
      </c>
      <c r="O37" s="139" t="s">
        <v>524</v>
      </c>
      <c r="P37" s="139" t="s">
        <v>525</v>
      </c>
      <c r="Q37" s="139" t="s">
        <v>526</v>
      </c>
      <c r="R37" s="139" t="s">
        <v>527</v>
      </c>
      <c r="S37" s="139" t="s">
        <v>528</v>
      </c>
      <c r="T37" s="139" t="s">
        <v>529</v>
      </c>
      <c r="U37" s="139" t="s">
        <v>530</v>
      </c>
      <c r="V37" s="139" t="s">
        <v>531</v>
      </c>
      <c r="W37" s="139" t="s">
        <v>532</v>
      </c>
      <c r="X37" s="139" t="s">
        <v>533</v>
      </c>
      <c r="Y37" s="139" t="s">
        <v>534</v>
      </c>
      <c r="Z37" s="139" t="s">
        <v>535</v>
      </c>
      <c r="AA37" s="139" t="s">
        <v>536</v>
      </c>
      <c r="AB37" s="139" t="s">
        <v>537</v>
      </c>
      <c r="AC37" s="139" t="s">
        <v>538</v>
      </c>
      <c r="AD37" s="139" t="s">
        <v>539</v>
      </c>
      <c r="AE37" s="139" t="s">
        <v>540</v>
      </c>
      <c r="AF37" s="139" t="s">
        <v>541</v>
      </c>
      <c r="AG37" s="139" t="s">
        <v>542</v>
      </c>
      <c r="AH37" s="139" t="s">
        <v>543</v>
      </c>
      <c r="AI37" s="139" t="s">
        <v>544</v>
      </c>
      <c r="AJ37" s="139" t="s">
        <v>545</v>
      </c>
      <c r="AK37" s="139" t="s">
        <v>546</v>
      </c>
      <c r="AL37" s="139" t="s">
        <v>547</v>
      </c>
      <c r="AM37" s="139" t="s">
        <v>548</v>
      </c>
      <c r="AN37" s="139" t="s">
        <v>549</v>
      </c>
      <c r="AO37" s="139" t="s">
        <v>550</v>
      </c>
      <c r="AP37" s="139" t="s">
        <v>551</v>
      </c>
      <c r="AQ37" s="139" t="s">
        <v>552</v>
      </c>
      <c r="AR37" s="139" t="s">
        <v>553</v>
      </c>
      <c r="AS37" s="139" t="s">
        <v>554</v>
      </c>
      <c r="AT37" s="139" t="s">
        <v>963</v>
      </c>
      <c r="AU37" s="139" t="s">
        <v>964</v>
      </c>
      <c r="AV37" s="129"/>
      <c r="AY37" s="126"/>
    </row>
    <row r="38" spans="2:51" ht="18" customHeight="1" x14ac:dyDescent="0.25">
      <c r="B38" s="135" t="s">
        <v>40</v>
      </c>
      <c r="C38" s="134" t="s">
        <v>5</v>
      </c>
      <c r="D38" s="139" t="s">
        <v>601</v>
      </c>
      <c r="E38" s="139" t="s">
        <v>602</v>
      </c>
      <c r="F38" s="139" t="s">
        <v>603</v>
      </c>
      <c r="G38" s="139" t="s">
        <v>604</v>
      </c>
      <c r="H38" s="139" t="s">
        <v>605</v>
      </c>
      <c r="I38" s="139" t="s">
        <v>606</v>
      </c>
      <c r="J38" s="139" t="s">
        <v>607</v>
      </c>
      <c r="K38" s="139" t="s">
        <v>608</v>
      </c>
      <c r="L38" s="139" t="s">
        <v>609</v>
      </c>
      <c r="M38" s="139" t="s">
        <v>610</v>
      </c>
      <c r="N38" s="139" t="s">
        <v>611</v>
      </c>
      <c r="O38" s="139" t="s">
        <v>612</v>
      </c>
      <c r="P38" s="139" t="s">
        <v>613</v>
      </c>
      <c r="Q38" s="139" t="s">
        <v>614</v>
      </c>
      <c r="R38" s="139" t="s">
        <v>615</v>
      </c>
      <c r="S38" s="139" t="s">
        <v>616</v>
      </c>
      <c r="T38" s="139" t="s">
        <v>617</v>
      </c>
      <c r="U38" s="139" t="s">
        <v>618</v>
      </c>
      <c r="V38" s="139" t="s">
        <v>619</v>
      </c>
      <c r="W38" s="139" t="s">
        <v>620</v>
      </c>
      <c r="X38" s="139" t="s">
        <v>621</v>
      </c>
      <c r="Y38" s="139" t="s">
        <v>622</v>
      </c>
      <c r="Z38" s="139" t="s">
        <v>623</v>
      </c>
      <c r="AA38" s="139" t="s">
        <v>624</v>
      </c>
      <c r="AB38" s="139" t="s">
        <v>625</v>
      </c>
      <c r="AC38" s="139" t="s">
        <v>626</v>
      </c>
      <c r="AD38" s="139" t="s">
        <v>627</v>
      </c>
      <c r="AE38" s="139" t="s">
        <v>628</v>
      </c>
      <c r="AF38" s="139" t="s">
        <v>629</v>
      </c>
      <c r="AG38" s="139" t="s">
        <v>630</v>
      </c>
      <c r="AH38" s="139" t="s">
        <v>631</v>
      </c>
      <c r="AI38" s="139" t="s">
        <v>632</v>
      </c>
      <c r="AJ38" s="139" t="s">
        <v>633</v>
      </c>
      <c r="AK38" s="139" t="s">
        <v>634</v>
      </c>
      <c r="AL38" s="139" t="s">
        <v>635</v>
      </c>
      <c r="AM38" s="139" t="s">
        <v>636</v>
      </c>
      <c r="AN38" s="139" t="s">
        <v>637</v>
      </c>
      <c r="AO38" s="139" t="s">
        <v>638</v>
      </c>
      <c r="AP38" s="139" t="s">
        <v>639</v>
      </c>
      <c r="AQ38" s="139" t="s">
        <v>640</v>
      </c>
      <c r="AR38" s="139" t="s">
        <v>641</v>
      </c>
      <c r="AS38" s="139" t="s">
        <v>642</v>
      </c>
      <c r="AT38" s="139" t="s">
        <v>965</v>
      </c>
      <c r="AU38" s="139" t="s">
        <v>966</v>
      </c>
      <c r="AV38" s="129"/>
      <c r="AY38" s="126"/>
    </row>
    <row r="39" spans="2:51" ht="18" customHeight="1" x14ac:dyDescent="0.25">
      <c r="B39" s="135" t="s">
        <v>39</v>
      </c>
      <c r="C39" s="134" t="s">
        <v>5</v>
      </c>
      <c r="D39" s="139" t="s">
        <v>117</v>
      </c>
      <c r="E39" s="139" t="s">
        <v>118</v>
      </c>
      <c r="F39" s="139" t="s">
        <v>119</v>
      </c>
      <c r="G39" s="139" t="s">
        <v>120</v>
      </c>
      <c r="H39" s="139" t="s">
        <v>121</v>
      </c>
      <c r="I39" s="139" t="s">
        <v>122</v>
      </c>
      <c r="J39" s="139" t="s">
        <v>123</v>
      </c>
      <c r="K39" s="139" t="s">
        <v>124</v>
      </c>
      <c r="L39" s="139" t="s">
        <v>125</v>
      </c>
      <c r="M39" s="139" t="s">
        <v>126</v>
      </c>
      <c r="N39" s="139" t="s">
        <v>127</v>
      </c>
      <c r="O39" s="139" t="s">
        <v>128</v>
      </c>
      <c r="P39" s="139" t="s">
        <v>129</v>
      </c>
      <c r="Q39" s="139" t="s">
        <v>130</v>
      </c>
      <c r="R39" s="139" t="s">
        <v>131</v>
      </c>
      <c r="S39" s="139" t="s">
        <v>132</v>
      </c>
      <c r="T39" s="139" t="s">
        <v>133</v>
      </c>
      <c r="U39" s="139" t="s">
        <v>134</v>
      </c>
      <c r="V39" s="139" t="s">
        <v>135</v>
      </c>
      <c r="W39" s="139" t="s">
        <v>136</v>
      </c>
      <c r="X39" s="139" t="s">
        <v>137</v>
      </c>
      <c r="Y39" s="139" t="s">
        <v>138</v>
      </c>
      <c r="Z39" s="139" t="s">
        <v>139</v>
      </c>
      <c r="AA39" s="139" t="s">
        <v>140</v>
      </c>
      <c r="AB39" s="139" t="s">
        <v>141</v>
      </c>
      <c r="AC39" s="139" t="s">
        <v>142</v>
      </c>
      <c r="AD39" s="139" t="s">
        <v>143</v>
      </c>
      <c r="AE39" s="139" t="s">
        <v>144</v>
      </c>
      <c r="AF39" s="139" t="s">
        <v>145</v>
      </c>
      <c r="AG39" s="139" t="s">
        <v>146</v>
      </c>
      <c r="AH39" s="139" t="s">
        <v>147</v>
      </c>
      <c r="AI39" s="139" t="s">
        <v>148</v>
      </c>
      <c r="AJ39" s="139" t="s">
        <v>149</v>
      </c>
      <c r="AK39" s="139" t="s">
        <v>150</v>
      </c>
      <c r="AL39" s="139" t="s">
        <v>151</v>
      </c>
      <c r="AM39" s="139" t="s">
        <v>152</v>
      </c>
      <c r="AN39" s="139" t="s">
        <v>153</v>
      </c>
      <c r="AO39" s="139" t="s">
        <v>154</v>
      </c>
      <c r="AP39" s="139" t="s">
        <v>155</v>
      </c>
      <c r="AQ39" s="139" t="s">
        <v>156</v>
      </c>
      <c r="AR39" s="139" t="s">
        <v>157</v>
      </c>
      <c r="AS39" s="139" t="s">
        <v>967</v>
      </c>
      <c r="AT39" s="139" t="s">
        <v>968</v>
      </c>
      <c r="AU39" s="139" t="s">
        <v>969</v>
      </c>
      <c r="AV39" s="129"/>
      <c r="AY39" s="126"/>
    </row>
    <row r="40" spans="2:51" ht="18" customHeight="1" x14ac:dyDescent="0.25">
      <c r="B40" s="135" t="s">
        <v>38</v>
      </c>
      <c r="C40" s="134" t="s">
        <v>5</v>
      </c>
      <c r="D40" s="139" t="s">
        <v>645</v>
      </c>
      <c r="E40" s="139" t="s">
        <v>646</v>
      </c>
      <c r="F40" s="139" t="s">
        <v>647</v>
      </c>
      <c r="G40" s="139" t="s">
        <v>648</v>
      </c>
      <c r="H40" s="139" t="s">
        <v>649</v>
      </c>
      <c r="I40" s="139" t="s">
        <v>650</v>
      </c>
      <c r="J40" s="139" t="s">
        <v>651</v>
      </c>
      <c r="K40" s="139" t="s">
        <v>652</v>
      </c>
      <c r="L40" s="139" t="s">
        <v>653</v>
      </c>
      <c r="M40" s="139" t="s">
        <v>654</v>
      </c>
      <c r="N40" s="139" t="s">
        <v>655</v>
      </c>
      <c r="O40" s="139" t="s">
        <v>656</v>
      </c>
      <c r="P40" s="139" t="s">
        <v>657</v>
      </c>
      <c r="Q40" s="139" t="s">
        <v>658</v>
      </c>
      <c r="R40" s="139" t="s">
        <v>659</v>
      </c>
      <c r="S40" s="139" t="s">
        <v>660</v>
      </c>
      <c r="T40" s="139" t="s">
        <v>661</v>
      </c>
      <c r="U40" s="139" t="s">
        <v>662</v>
      </c>
      <c r="V40" s="139" t="s">
        <v>663</v>
      </c>
      <c r="W40" s="139" t="s">
        <v>664</v>
      </c>
      <c r="X40" s="139" t="s">
        <v>665</v>
      </c>
      <c r="Y40" s="139" t="s">
        <v>666</v>
      </c>
      <c r="Z40" s="139" t="s">
        <v>667</v>
      </c>
      <c r="AA40" s="139" t="s">
        <v>668</v>
      </c>
      <c r="AB40" s="139" t="s">
        <v>669</v>
      </c>
      <c r="AC40" s="139" t="s">
        <v>670</v>
      </c>
      <c r="AD40" s="139" t="s">
        <v>671</v>
      </c>
      <c r="AE40" s="139" t="s">
        <v>672</v>
      </c>
      <c r="AF40" s="139" t="s">
        <v>673</v>
      </c>
      <c r="AG40" s="139" t="s">
        <v>674</v>
      </c>
      <c r="AH40" s="139" t="s">
        <v>675</v>
      </c>
      <c r="AI40" s="139" t="s">
        <v>676</v>
      </c>
      <c r="AJ40" s="139" t="s">
        <v>677</v>
      </c>
      <c r="AK40" s="139" t="s">
        <v>678</v>
      </c>
      <c r="AL40" s="139" t="s">
        <v>679</v>
      </c>
      <c r="AM40" s="139" t="s">
        <v>680</v>
      </c>
      <c r="AN40" s="139" t="s">
        <v>681</v>
      </c>
      <c r="AO40" s="139" t="s">
        <v>682</v>
      </c>
      <c r="AP40" s="139" t="s">
        <v>683</v>
      </c>
      <c r="AQ40" s="139" t="s">
        <v>684</v>
      </c>
      <c r="AR40" s="139" t="s">
        <v>685</v>
      </c>
      <c r="AS40" s="139" t="s">
        <v>686</v>
      </c>
      <c r="AT40" s="139" t="s">
        <v>778</v>
      </c>
      <c r="AU40" s="139" t="s">
        <v>970</v>
      </c>
      <c r="AV40" s="129"/>
      <c r="AY40" s="126"/>
    </row>
    <row r="41" spans="2:51" ht="18" customHeight="1" x14ac:dyDescent="0.25">
      <c r="B41" s="135" t="s">
        <v>37</v>
      </c>
      <c r="C41" s="134" t="s">
        <v>5</v>
      </c>
      <c r="D41" s="139" t="s">
        <v>689</v>
      </c>
      <c r="E41" s="139" t="s">
        <v>690</v>
      </c>
      <c r="F41" s="139" t="s">
        <v>691</v>
      </c>
      <c r="G41" s="139" t="s">
        <v>692</v>
      </c>
      <c r="H41" s="139" t="s">
        <v>693</v>
      </c>
      <c r="I41" s="139" t="s">
        <v>694</v>
      </c>
      <c r="J41" s="139" t="s">
        <v>695</v>
      </c>
      <c r="K41" s="139" t="s">
        <v>696</v>
      </c>
      <c r="L41" s="139" t="s">
        <v>697</v>
      </c>
      <c r="M41" s="139" t="s">
        <v>698</v>
      </c>
      <c r="N41" s="139" t="s">
        <v>699</v>
      </c>
      <c r="O41" s="139" t="s">
        <v>700</v>
      </c>
      <c r="P41" s="139" t="s">
        <v>701</v>
      </c>
      <c r="Q41" s="139" t="s">
        <v>702</v>
      </c>
      <c r="R41" s="139" t="s">
        <v>703</v>
      </c>
      <c r="S41" s="139" t="s">
        <v>704</v>
      </c>
      <c r="T41" s="139" t="s">
        <v>705</v>
      </c>
      <c r="U41" s="139" t="s">
        <v>706</v>
      </c>
      <c r="V41" s="139" t="s">
        <v>707</v>
      </c>
      <c r="W41" s="139" t="s">
        <v>708</v>
      </c>
      <c r="X41" s="139" t="s">
        <v>709</v>
      </c>
      <c r="Y41" s="139" t="s">
        <v>710</v>
      </c>
      <c r="Z41" s="139" t="s">
        <v>711</v>
      </c>
      <c r="AA41" s="139" t="s">
        <v>712</v>
      </c>
      <c r="AB41" s="139" t="s">
        <v>713</v>
      </c>
      <c r="AC41" s="139" t="s">
        <v>714</v>
      </c>
      <c r="AD41" s="139" t="s">
        <v>715</v>
      </c>
      <c r="AE41" s="139" t="s">
        <v>716</v>
      </c>
      <c r="AF41" s="139" t="s">
        <v>717</v>
      </c>
      <c r="AG41" s="139" t="s">
        <v>718</v>
      </c>
      <c r="AH41" s="139" t="s">
        <v>719</v>
      </c>
      <c r="AI41" s="139" t="s">
        <v>720</v>
      </c>
      <c r="AJ41" s="139" t="s">
        <v>721</v>
      </c>
      <c r="AK41" s="139" t="s">
        <v>722</v>
      </c>
      <c r="AL41" s="139" t="s">
        <v>723</v>
      </c>
      <c r="AM41" s="139" t="s">
        <v>724</v>
      </c>
      <c r="AN41" s="139" t="s">
        <v>725</v>
      </c>
      <c r="AO41" s="139" t="s">
        <v>726</v>
      </c>
      <c r="AP41" s="139" t="s">
        <v>727</v>
      </c>
      <c r="AQ41" s="139" t="s">
        <v>728</v>
      </c>
      <c r="AR41" s="139" t="s">
        <v>729</v>
      </c>
      <c r="AS41" s="139" t="s">
        <v>730</v>
      </c>
      <c r="AT41" s="139" t="s">
        <v>779</v>
      </c>
      <c r="AU41" s="139" t="s">
        <v>971</v>
      </c>
      <c r="AV41" s="129"/>
      <c r="AY41" s="126"/>
    </row>
    <row r="42" spans="2:51" ht="18" customHeight="1" x14ac:dyDescent="0.25">
      <c r="B42" s="135" t="s">
        <v>36</v>
      </c>
      <c r="C42" s="134" t="s">
        <v>5</v>
      </c>
      <c r="D42" s="139" t="s">
        <v>781</v>
      </c>
      <c r="E42" s="139" t="s">
        <v>782</v>
      </c>
      <c r="F42" s="139" t="s">
        <v>783</v>
      </c>
      <c r="G42" s="139" t="s">
        <v>784</v>
      </c>
      <c r="H42" s="139" t="s">
        <v>785</v>
      </c>
      <c r="I42" s="139" t="s">
        <v>786</v>
      </c>
      <c r="J42" s="139" t="s">
        <v>787</v>
      </c>
      <c r="K42" s="139" t="s">
        <v>788</v>
      </c>
      <c r="L42" s="139" t="s">
        <v>789</v>
      </c>
      <c r="M42" s="139" t="s">
        <v>790</v>
      </c>
      <c r="N42" s="139" t="s">
        <v>791</v>
      </c>
      <c r="O42" s="139" t="s">
        <v>792</v>
      </c>
      <c r="P42" s="139" t="s">
        <v>793</v>
      </c>
      <c r="Q42" s="139" t="s">
        <v>794</v>
      </c>
      <c r="R42" s="139" t="s">
        <v>795</v>
      </c>
      <c r="S42" s="139" t="s">
        <v>796</v>
      </c>
      <c r="T42" s="139" t="s">
        <v>797</v>
      </c>
      <c r="U42" s="139" t="s">
        <v>798</v>
      </c>
      <c r="V42" s="139" t="s">
        <v>799</v>
      </c>
      <c r="W42" s="139" t="s">
        <v>800</v>
      </c>
      <c r="X42" s="139" t="s">
        <v>801</v>
      </c>
      <c r="Y42" s="139" t="s">
        <v>802</v>
      </c>
      <c r="Z42" s="139" t="s">
        <v>803</v>
      </c>
      <c r="AA42" s="139" t="s">
        <v>804</v>
      </c>
      <c r="AB42" s="139" t="s">
        <v>805</v>
      </c>
      <c r="AC42" s="139" t="s">
        <v>806</v>
      </c>
      <c r="AD42" s="139" t="s">
        <v>807</v>
      </c>
      <c r="AE42" s="139" t="s">
        <v>808</v>
      </c>
      <c r="AF42" s="139" t="s">
        <v>809</v>
      </c>
      <c r="AG42" s="139" t="s">
        <v>810</v>
      </c>
      <c r="AH42" s="139" t="s">
        <v>811</v>
      </c>
      <c r="AI42" s="139" t="s">
        <v>812</v>
      </c>
      <c r="AJ42" s="139" t="s">
        <v>813</v>
      </c>
      <c r="AK42" s="139" t="s">
        <v>814</v>
      </c>
      <c r="AL42" s="139" t="s">
        <v>815</v>
      </c>
      <c r="AM42" s="139" t="s">
        <v>816</v>
      </c>
      <c r="AN42" s="139" t="s">
        <v>817</v>
      </c>
      <c r="AO42" s="139" t="s">
        <v>818</v>
      </c>
      <c r="AP42" s="139" t="s">
        <v>819</v>
      </c>
      <c r="AQ42" s="139" t="s">
        <v>820</v>
      </c>
      <c r="AR42" s="139" t="s">
        <v>821</v>
      </c>
      <c r="AS42" s="139" t="s">
        <v>822</v>
      </c>
      <c r="AT42" s="139" t="s">
        <v>823</v>
      </c>
      <c r="AU42" s="139" t="s">
        <v>972</v>
      </c>
      <c r="AV42" s="129"/>
      <c r="AY42" s="126"/>
    </row>
    <row r="43" spans="2:51" ht="18" customHeight="1" x14ac:dyDescent="0.25">
      <c r="B43" s="135" t="s">
        <v>6</v>
      </c>
      <c r="C43" s="134" t="s">
        <v>5</v>
      </c>
      <c r="D43" s="139" t="s">
        <v>249</v>
      </c>
      <c r="E43" s="139" t="s">
        <v>250</v>
      </c>
      <c r="F43" s="139" t="s">
        <v>251</v>
      </c>
      <c r="G43" s="139" t="s">
        <v>252</v>
      </c>
      <c r="H43" s="139" t="s">
        <v>253</v>
      </c>
      <c r="I43" s="139" t="s">
        <v>254</v>
      </c>
      <c r="J43" s="139" t="s">
        <v>255</v>
      </c>
      <c r="K43" s="139" t="s">
        <v>256</v>
      </c>
      <c r="L43" s="139" t="s">
        <v>257</v>
      </c>
      <c r="M43" s="139" t="s">
        <v>258</v>
      </c>
      <c r="N43" s="139" t="s">
        <v>259</v>
      </c>
      <c r="O43" s="139" t="s">
        <v>260</v>
      </c>
      <c r="P43" s="139" t="s">
        <v>261</v>
      </c>
      <c r="Q43" s="139" t="s">
        <v>262</v>
      </c>
      <c r="R43" s="139" t="s">
        <v>263</v>
      </c>
      <c r="S43" s="139" t="s">
        <v>264</v>
      </c>
      <c r="T43" s="139" t="s">
        <v>265</v>
      </c>
      <c r="U43" s="139" t="s">
        <v>266</v>
      </c>
      <c r="V43" s="139" t="s">
        <v>267</v>
      </c>
      <c r="W43" s="139" t="s">
        <v>268</v>
      </c>
      <c r="X43" s="139" t="s">
        <v>269</v>
      </c>
      <c r="Y43" s="139" t="s">
        <v>270</v>
      </c>
      <c r="Z43" s="139" t="s">
        <v>271</v>
      </c>
      <c r="AA43" s="139" t="s">
        <v>272</v>
      </c>
      <c r="AB43" s="139" t="s">
        <v>273</v>
      </c>
      <c r="AC43" s="139" t="s">
        <v>274</v>
      </c>
      <c r="AD43" s="139" t="s">
        <v>275</v>
      </c>
      <c r="AE43" s="139" t="s">
        <v>276</v>
      </c>
      <c r="AF43" s="139" t="s">
        <v>277</v>
      </c>
      <c r="AG43" s="139" t="s">
        <v>278</v>
      </c>
      <c r="AH43" s="139" t="s">
        <v>279</v>
      </c>
      <c r="AI43" s="139" t="s">
        <v>280</v>
      </c>
      <c r="AJ43" s="139" t="s">
        <v>281</v>
      </c>
      <c r="AK43" s="139" t="s">
        <v>282</v>
      </c>
      <c r="AL43" s="139" t="s">
        <v>283</v>
      </c>
      <c r="AM43" s="139" t="s">
        <v>284</v>
      </c>
      <c r="AN43" s="139" t="s">
        <v>285</v>
      </c>
      <c r="AO43" s="139" t="s">
        <v>286</v>
      </c>
      <c r="AP43" s="139" t="s">
        <v>287</v>
      </c>
      <c r="AQ43" s="139" t="s">
        <v>288</v>
      </c>
      <c r="AR43" s="139" t="s">
        <v>289</v>
      </c>
      <c r="AS43" s="139" t="s">
        <v>868</v>
      </c>
      <c r="AT43" s="139" t="s">
        <v>869</v>
      </c>
      <c r="AU43" s="139" t="s">
        <v>973</v>
      </c>
      <c r="AV43" s="129"/>
      <c r="AY43" s="126"/>
    </row>
    <row r="44" spans="2:51" ht="18" customHeight="1" x14ac:dyDescent="0.25">
      <c r="B44" s="135" t="s">
        <v>35</v>
      </c>
      <c r="C44" s="134" t="s">
        <v>7</v>
      </c>
      <c r="D44" s="136">
        <v>0.28125</v>
      </c>
      <c r="E44" s="136">
        <v>0.2951388888888889</v>
      </c>
      <c r="F44" s="136">
        <v>0.30902777777777779</v>
      </c>
      <c r="G44" s="136">
        <v>0.32291666666666669</v>
      </c>
      <c r="H44" s="136">
        <v>0.33680555555555558</v>
      </c>
      <c r="I44" s="136">
        <v>0.35069444444444442</v>
      </c>
      <c r="J44" s="136">
        <v>0.36458333333333331</v>
      </c>
      <c r="K44" s="136">
        <v>0.37847222222222221</v>
      </c>
      <c r="L44" s="136">
        <v>0.3923611111111111</v>
      </c>
      <c r="M44" s="136">
        <v>0.40625</v>
      </c>
      <c r="N44" s="136">
        <v>0.4201388888888889</v>
      </c>
      <c r="O44" s="136">
        <v>0.43402777777777779</v>
      </c>
      <c r="P44" s="136">
        <v>0.44791666666666669</v>
      </c>
      <c r="Q44" s="136">
        <v>0.46180555555555558</v>
      </c>
      <c r="R44" s="136">
        <v>0.47569444444444442</v>
      </c>
      <c r="S44" s="136">
        <v>0.48958333333333331</v>
      </c>
      <c r="T44" s="136">
        <v>0.50347222222222221</v>
      </c>
      <c r="U44" s="136">
        <v>0.51736111111111116</v>
      </c>
      <c r="V44" s="136">
        <v>0.53125</v>
      </c>
      <c r="W44" s="136">
        <v>0.54513888888888884</v>
      </c>
      <c r="X44" s="136">
        <v>0.55902777777777779</v>
      </c>
      <c r="Y44" s="136">
        <v>0.57291666666666663</v>
      </c>
      <c r="Z44" s="136">
        <v>0.58680555555555558</v>
      </c>
      <c r="AA44" s="136">
        <v>0.60069444444444442</v>
      </c>
      <c r="AB44" s="136">
        <v>0.61458333333333337</v>
      </c>
      <c r="AC44" s="136">
        <v>0.62847222222222221</v>
      </c>
      <c r="AD44" s="136">
        <v>0.64236111111111116</v>
      </c>
      <c r="AE44" s="136">
        <v>0.65625</v>
      </c>
      <c r="AF44" s="136">
        <v>0.67013888888888884</v>
      </c>
      <c r="AG44" s="136">
        <v>0.68402777777777779</v>
      </c>
      <c r="AH44" s="136">
        <v>0.69791666666666663</v>
      </c>
      <c r="AI44" s="136">
        <v>0.71180555555555558</v>
      </c>
      <c r="AJ44" s="136">
        <v>0.72569444444444442</v>
      </c>
      <c r="AK44" s="136">
        <v>0.73958333333333337</v>
      </c>
      <c r="AL44" s="136">
        <v>0.75347222222222221</v>
      </c>
      <c r="AM44" s="136">
        <v>0.76736111111111116</v>
      </c>
      <c r="AN44" s="136">
        <v>0.78125</v>
      </c>
      <c r="AO44" s="136">
        <v>0.79513888888888884</v>
      </c>
      <c r="AP44" s="136">
        <v>0.80902777777777779</v>
      </c>
      <c r="AQ44" s="136">
        <v>0.82291666666666663</v>
      </c>
      <c r="AR44" s="136">
        <v>0.83680555555555558</v>
      </c>
      <c r="AS44" s="136">
        <v>0.85069444444444442</v>
      </c>
      <c r="AT44" s="136">
        <v>0.86458333333333337</v>
      </c>
      <c r="AU44" s="136">
        <v>0.87847222222222221</v>
      </c>
      <c r="AV44" s="129"/>
      <c r="AY44" s="126"/>
    </row>
    <row r="45" spans="2:51" ht="18" customHeight="1" x14ac:dyDescent="0.25">
      <c r="AY45" s="126"/>
    </row>
    <row r="49" spans="2:53" ht="18" customHeight="1" x14ac:dyDescent="0.25">
      <c r="B49" s="163"/>
    </row>
    <row r="54" spans="2:53" s="128" customFormat="1" ht="18" customHeight="1" x14ac:dyDescent="0.25">
      <c r="B54" s="126"/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  <c r="Z54" s="126"/>
      <c r="AA54" s="126"/>
      <c r="AB54" s="126"/>
      <c r="AC54" s="126"/>
      <c r="AD54" s="126"/>
      <c r="AE54" s="126"/>
      <c r="AF54" s="126"/>
      <c r="AG54" s="126"/>
      <c r="AH54" s="126"/>
      <c r="AI54" s="126"/>
      <c r="AJ54" s="126"/>
      <c r="AK54" s="126"/>
      <c r="AL54" s="126"/>
      <c r="AM54" s="126"/>
      <c r="AN54" s="126"/>
      <c r="AO54" s="126"/>
      <c r="AP54" s="126"/>
      <c r="AQ54" s="126"/>
      <c r="AR54" s="126"/>
      <c r="AS54" s="126"/>
      <c r="AT54" s="126"/>
      <c r="AU54" s="126"/>
      <c r="AV54" s="126"/>
      <c r="AW54" s="126"/>
      <c r="AX54" s="126"/>
      <c r="AY54" s="129"/>
    </row>
    <row r="55" spans="2:53" s="128" customFormat="1" ht="18" customHeight="1" x14ac:dyDescent="0.25">
      <c r="B55" s="126"/>
      <c r="C55" s="126"/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  <c r="Z55" s="126"/>
      <c r="AA55" s="126"/>
      <c r="AB55" s="126"/>
      <c r="AC55" s="126"/>
      <c r="AD55" s="126"/>
      <c r="AE55" s="126"/>
      <c r="AF55" s="126"/>
      <c r="AG55" s="126"/>
      <c r="AH55" s="126"/>
      <c r="AI55" s="126"/>
      <c r="AJ55" s="126"/>
      <c r="AK55" s="126"/>
      <c r="AL55" s="126"/>
      <c r="AM55" s="126"/>
      <c r="AN55" s="126"/>
      <c r="AO55" s="126"/>
      <c r="AP55" s="126"/>
      <c r="AQ55" s="126"/>
      <c r="AR55" s="126"/>
      <c r="AS55" s="126"/>
      <c r="AT55" s="126"/>
      <c r="AU55" s="126"/>
      <c r="AV55" s="126"/>
      <c r="AW55" s="126"/>
      <c r="AX55" s="126"/>
      <c r="AY55" s="129"/>
    </row>
    <row r="57" spans="2:53" ht="18" customHeight="1" x14ac:dyDescent="0.25">
      <c r="BA57" s="126">
        <v>1</v>
      </c>
    </row>
    <row r="58" spans="2:53" s="128" customFormat="1" ht="18" customHeight="1" x14ac:dyDescent="0.25">
      <c r="B58" s="126"/>
      <c r="C58" s="126"/>
      <c r="D58" s="126"/>
      <c r="E58" s="126"/>
      <c r="F58" s="126"/>
      <c r="G58" s="126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26"/>
      <c r="T58" s="126"/>
      <c r="U58" s="126"/>
      <c r="V58" s="126"/>
      <c r="W58" s="126"/>
      <c r="X58" s="126"/>
      <c r="Y58" s="126"/>
      <c r="Z58" s="126"/>
      <c r="AA58" s="126"/>
      <c r="AB58" s="126"/>
      <c r="AC58" s="126"/>
      <c r="AD58" s="126"/>
      <c r="AE58" s="126"/>
      <c r="AF58" s="126"/>
      <c r="AG58" s="126"/>
      <c r="AH58" s="126"/>
      <c r="AI58" s="126"/>
      <c r="AJ58" s="126"/>
      <c r="AK58" s="126"/>
      <c r="AL58" s="126"/>
      <c r="AM58" s="126"/>
      <c r="AN58" s="126"/>
      <c r="AO58" s="126"/>
      <c r="AP58" s="126"/>
      <c r="AQ58" s="126"/>
      <c r="AR58" s="126"/>
      <c r="AS58" s="126"/>
      <c r="AT58" s="126"/>
      <c r="AU58" s="126"/>
      <c r="AV58" s="126"/>
      <c r="AW58" s="126"/>
      <c r="AX58" s="126"/>
      <c r="AY58" s="129"/>
    </row>
    <row r="59" spans="2:53" s="128" customFormat="1" ht="18" customHeight="1" x14ac:dyDescent="0.25">
      <c r="B59" s="126"/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  <c r="Z59" s="126"/>
      <c r="AA59" s="126"/>
      <c r="AB59" s="126"/>
      <c r="AC59" s="126"/>
      <c r="AD59" s="126"/>
      <c r="AE59" s="126"/>
      <c r="AF59" s="126"/>
      <c r="AG59" s="126"/>
      <c r="AH59" s="126"/>
      <c r="AI59" s="126"/>
      <c r="AJ59" s="126"/>
      <c r="AK59" s="126"/>
      <c r="AL59" s="126"/>
      <c r="AM59" s="126"/>
      <c r="AN59" s="126"/>
      <c r="AO59" s="126"/>
      <c r="AP59" s="126"/>
      <c r="AQ59" s="126"/>
      <c r="AR59" s="126"/>
      <c r="AS59" s="126"/>
      <c r="AT59" s="126"/>
      <c r="AU59" s="126"/>
      <c r="AV59" s="126"/>
      <c r="AW59" s="126"/>
      <c r="AX59" s="126"/>
      <c r="AY59" s="129"/>
    </row>
    <row r="60" spans="2:53" s="128" customFormat="1" ht="18" customHeight="1" outlineLevel="1" x14ac:dyDescent="0.25">
      <c r="B60" s="126"/>
      <c r="C60" s="126"/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26"/>
      <c r="U60" s="126"/>
      <c r="V60" s="126"/>
      <c r="W60" s="126"/>
      <c r="X60" s="126"/>
      <c r="Y60" s="126"/>
      <c r="Z60" s="126"/>
      <c r="AA60" s="126"/>
      <c r="AB60" s="126"/>
      <c r="AC60" s="126"/>
      <c r="AD60" s="126"/>
      <c r="AE60" s="126"/>
      <c r="AF60" s="126"/>
      <c r="AG60" s="126"/>
      <c r="AH60" s="126"/>
      <c r="AI60" s="126"/>
      <c r="AJ60" s="126"/>
      <c r="AK60" s="126"/>
      <c r="AL60" s="126"/>
      <c r="AM60" s="126"/>
      <c r="AN60" s="126"/>
      <c r="AO60" s="126"/>
      <c r="AP60" s="126"/>
      <c r="AQ60" s="126"/>
      <c r="AR60" s="126"/>
      <c r="AS60" s="126"/>
      <c r="AT60" s="126"/>
      <c r="AU60" s="126"/>
      <c r="AV60" s="126"/>
      <c r="AW60" s="126"/>
      <c r="AX60" s="126"/>
      <c r="AY60" s="129"/>
    </row>
    <row r="61" spans="2:53" s="128" customFormat="1" ht="18" customHeight="1" x14ac:dyDescent="0.25">
      <c r="B61" s="126"/>
      <c r="C61" s="126"/>
      <c r="D61" s="126"/>
      <c r="E61" s="126"/>
      <c r="F61" s="126"/>
      <c r="G61" s="126"/>
      <c r="H61" s="126"/>
      <c r="I61" s="126"/>
      <c r="J61" s="126"/>
      <c r="K61" s="126"/>
      <c r="L61" s="126"/>
      <c r="M61" s="126"/>
      <c r="N61" s="126"/>
      <c r="O61" s="126"/>
      <c r="P61" s="126"/>
      <c r="Q61" s="126"/>
      <c r="R61" s="126"/>
      <c r="S61" s="126"/>
      <c r="T61" s="126"/>
      <c r="U61" s="126"/>
      <c r="V61" s="126"/>
      <c r="W61" s="126"/>
      <c r="X61" s="126"/>
      <c r="Y61" s="126"/>
      <c r="Z61" s="126"/>
      <c r="AA61" s="126"/>
      <c r="AB61" s="126"/>
      <c r="AC61" s="126"/>
      <c r="AD61" s="126"/>
      <c r="AE61" s="126"/>
      <c r="AF61" s="126"/>
      <c r="AG61" s="126"/>
      <c r="AH61" s="126"/>
      <c r="AI61" s="126"/>
      <c r="AJ61" s="126"/>
      <c r="AK61" s="126"/>
      <c r="AL61" s="126"/>
      <c r="AM61" s="126"/>
      <c r="AN61" s="126"/>
      <c r="AO61" s="126"/>
      <c r="AP61" s="126"/>
      <c r="AQ61" s="126"/>
      <c r="AR61" s="126"/>
      <c r="AS61" s="126"/>
      <c r="AT61" s="126"/>
      <c r="AU61" s="126"/>
      <c r="AV61" s="126"/>
      <c r="AW61" s="126"/>
      <c r="AX61" s="126"/>
      <c r="AY61" s="129"/>
    </row>
    <row r="63" spans="2:53" ht="18" customHeight="1" outlineLevel="1" x14ac:dyDescent="0.25"/>
    <row r="64" spans="2:53" ht="18" customHeight="1" outlineLevel="1" x14ac:dyDescent="0.25"/>
    <row r="68" spans="1:51" s="128" customFormat="1" ht="18" customHeight="1" x14ac:dyDescent="0.25">
      <c r="B68" s="126"/>
      <c r="C68" s="126"/>
      <c r="D68" s="126"/>
      <c r="E68" s="126"/>
      <c r="F68" s="126"/>
      <c r="G68" s="126"/>
      <c r="H68" s="126"/>
      <c r="I68" s="126"/>
      <c r="J68" s="126"/>
      <c r="K68" s="126"/>
      <c r="L68" s="126"/>
      <c r="M68" s="126"/>
      <c r="N68" s="126"/>
      <c r="O68" s="126"/>
      <c r="P68" s="126"/>
      <c r="Q68" s="126"/>
      <c r="R68" s="126"/>
      <c r="S68" s="126"/>
      <c r="T68" s="126"/>
      <c r="U68" s="126"/>
      <c r="V68" s="126"/>
      <c r="W68" s="126"/>
      <c r="X68" s="126"/>
      <c r="Y68" s="126"/>
      <c r="Z68" s="126"/>
      <c r="AA68" s="126"/>
      <c r="AB68" s="126"/>
      <c r="AC68" s="126"/>
      <c r="AD68" s="126"/>
      <c r="AE68" s="126"/>
      <c r="AF68" s="126"/>
      <c r="AG68" s="126"/>
      <c r="AH68" s="126"/>
      <c r="AI68" s="126"/>
      <c r="AJ68" s="126"/>
      <c r="AK68" s="126"/>
      <c r="AL68" s="126"/>
      <c r="AM68" s="126"/>
      <c r="AN68" s="126"/>
      <c r="AO68" s="126"/>
      <c r="AP68" s="126"/>
      <c r="AQ68" s="126"/>
      <c r="AR68" s="126"/>
      <c r="AS68" s="126"/>
      <c r="AT68" s="126"/>
      <c r="AU68" s="126"/>
      <c r="AV68" s="126"/>
      <c r="AW68" s="126"/>
      <c r="AX68" s="126"/>
      <c r="AY68" s="129"/>
    </row>
    <row r="69" spans="1:51" s="128" customFormat="1" ht="18" customHeight="1" x14ac:dyDescent="0.25">
      <c r="B69" s="126"/>
      <c r="C69" s="126"/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26"/>
      <c r="T69" s="126"/>
      <c r="U69" s="126"/>
      <c r="V69" s="126"/>
      <c r="W69" s="126"/>
      <c r="X69" s="126"/>
      <c r="Y69" s="126"/>
      <c r="Z69" s="126"/>
      <c r="AA69" s="126"/>
      <c r="AB69" s="126"/>
      <c r="AC69" s="126"/>
      <c r="AD69" s="126"/>
      <c r="AE69" s="126"/>
      <c r="AF69" s="126"/>
      <c r="AG69" s="126"/>
      <c r="AH69" s="126"/>
      <c r="AI69" s="126"/>
      <c r="AJ69" s="126"/>
      <c r="AK69" s="126"/>
      <c r="AL69" s="126"/>
      <c r="AM69" s="126"/>
      <c r="AN69" s="126"/>
      <c r="AO69" s="126"/>
      <c r="AP69" s="126"/>
      <c r="AQ69" s="126"/>
      <c r="AR69" s="126"/>
      <c r="AS69" s="126"/>
      <c r="AT69" s="126"/>
      <c r="AU69" s="126"/>
      <c r="AV69" s="126"/>
      <c r="AW69" s="126"/>
      <c r="AX69" s="126"/>
      <c r="AY69" s="129"/>
    </row>
    <row r="71" spans="1:51" ht="49.5" customHeight="1" x14ac:dyDescent="0.25"/>
    <row r="72" spans="1:51" s="133" customFormat="1" ht="18" customHeight="1" x14ac:dyDescent="0.25">
      <c r="A72" s="126"/>
      <c r="B72" s="126"/>
      <c r="C72" s="126"/>
      <c r="D72" s="126"/>
      <c r="E72" s="126"/>
      <c r="F72" s="126"/>
      <c r="G72" s="126"/>
      <c r="H72" s="126"/>
      <c r="I72" s="126"/>
      <c r="J72" s="126"/>
      <c r="K72" s="126"/>
      <c r="L72" s="126"/>
      <c r="M72" s="126"/>
      <c r="N72" s="126"/>
      <c r="O72" s="126"/>
      <c r="P72" s="126"/>
      <c r="Q72" s="126"/>
      <c r="R72" s="126"/>
      <c r="S72" s="126"/>
      <c r="T72" s="126"/>
      <c r="U72" s="126"/>
      <c r="V72" s="126"/>
      <c r="W72" s="126"/>
      <c r="X72" s="126"/>
      <c r="Y72" s="126"/>
      <c r="Z72" s="126"/>
      <c r="AA72" s="126"/>
      <c r="AB72" s="126"/>
      <c r="AC72" s="126"/>
      <c r="AD72" s="126"/>
      <c r="AE72" s="126"/>
      <c r="AF72" s="126"/>
      <c r="AG72" s="126"/>
      <c r="AH72" s="126"/>
      <c r="AI72" s="126"/>
      <c r="AJ72" s="126"/>
      <c r="AK72" s="126"/>
      <c r="AL72" s="126"/>
      <c r="AM72" s="126"/>
      <c r="AN72" s="126"/>
      <c r="AO72" s="126"/>
      <c r="AP72" s="126"/>
      <c r="AQ72" s="126"/>
      <c r="AR72" s="126"/>
      <c r="AS72" s="126"/>
      <c r="AT72" s="126"/>
      <c r="AU72" s="126"/>
      <c r="AV72" s="126"/>
      <c r="AW72" s="126"/>
      <c r="AX72" s="126"/>
      <c r="AY72" s="129"/>
    </row>
    <row r="73" spans="1:51" s="133" customFormat="1" ht="18" customHeight="1" x14ac:dyDescent="0.25">
      <c r="A73" s="126"/>
      <c r="B73" s="126"/>
      <c r="C73" s="126"/>
      <c r="D73" s="126"/>
      <c r="E73" s="126"/>
      <c r="F73" s="126"/>
      <c r="G73" s="126"/>
      <c r="H73" s="126"/>
      <c r="I73" s="126"/>
      <c r="J73" s="126"/>
      <c r="K73" s="126"/>
      <c r="L73" s="126"/>
      <c r="M73" s="126"/>
      <c r="N73" s="126"/>
      <c r="O73" s="126"/>
      <c r="P73" s="126"/>
      <c r="Q73" s="126"/>
      <c r="R73" s="126"/>
      <c r="S73" s="126"/>
      <c r="T73" s="126"/>
      <c r="U73" s="126"/>
      <c r="V73" s="126"/>
      <c r="W73" s="126"/>
      <c r="X73" s="126"/>
      <c r="Y73" s="126"/>
      <c r="Z73" s="126"/>
      <c r="AA73" s="126"/>
      <c r="AB73" s="126"/>
      <c r="AC73" s="126"/>
      <c r="AD73" s="126"/>
      <c r="AE73" s="126"/>
      <c r="AF73" s="126"/>
      <c r="AG73" s="126"/>
      <c r="AH73" s="126"/>
      <c r="AI73" s="126"/>
      <c r="AJ73" s="126"/>
      <c r="AK73" s="126"/>
      <c r="AL73" s="126"/>
      <c r="AM73" s="126"/>
      <c r="AN73" s="126"/>
      <c r="AO73" s="126"/>
      <c r="AP73" s="126"/>
      <c r="AQ73" s="126"/>
      <c r="AR73" s="126"/>
      <c r="AS73" s="126"/>
      <c r="AT73" s="126"/>
      <c r="AU73" s="126"/>
      <c r="AV73" s="126"/>
      <c r="AW73" s="126"/>
      <c r="AX73" s="126"/>
      <c r="AY73" s="129"/>
    </row>
    <row r="74" spans="1:51" s="133" customFormat="1" ht="18" customHeight="1" x14ac:dyDescent="0.25">
      <c r="A74" s="126"/>
      <c r="B74" s="126"/>
      <c r="C74" s="126"/>
      <c r="D74" s="126"/>
      <c r="E74" s="126"/>
      <c r="F74" s="126"/>
      <c r="G74" s="126"/>
      <c r="H74" s="126"/>
      <c r="I74" s="126"/>
      <c r="J74" s="126"/>
      <c r="K74" s="126"/>
      <c r="L74" s="126"/>
      <c r="M74" s="126"/>
      <c r="N74" s="126"/>
      <c r="O74" s="126"/>
      <c r="P74" s="126"/>
      <c r="Q74" s="126"/>
      <c r="R74" s="126"/>
      <c r="S74" s="126"/>
      <c r="T74" s="126"/>
      <c r="U74" s="126"/>
      <c r="V74" s="126"/>
      <c r="W74" s="126"/>
      <c r="X74" s="126"/>
      <c r="Y74" s="126"/>
      <c r="Z74" s="126"/>
      <c r="AA74" s="126"/>
      <c r="AB74" s="126"/>
      <c r="AC74" s="126"/>
      <c r="AD74" s="126"/>
      <c r="AE74" s="126"/>
      <c r="AF74" s="126"/>
      <c r="AG74" s="126"/>
      <c r="AH74" s="126"/>
      <c r="AI74" s="126"/>
      <c r="AJ74" s="126"/>
      <c r="AK74" s="126"/>
      <c r="AL74" s="126"/>
      <c r="AM74" s="126"/>
      <c r="AN74" s="126"/>
      <c r="AO74" s="126"/>
      <c r="AP74" s="126"/>
      <c r="AQ74" s="126"/>
      <c r="AR74" s="126"/>
      <c r="AS74" s="126"/>
      <c r="AT74" s="126"/>
      <c r="AU74" s="126"/>
      <c r="AV74" s="126"/>
      <c r="AW74" s="126"/>
      <c r="AX74" s="126"/>
      <c r="AY74" s="129"/>
    </row>
    <row r="93" spans="2:51" s="128" customFormat="1" ht="18" customHeight="1" x14ac:dyDescent="0.25">
      <c r="B93" s="126"/>
      <c r="C93" s="126"/>
      <c r="D93" s="126"/>
      <c r="E93" s="126"/>
      <c r="F93" s="126"/>
      <c r="G93" s="126"/>
      <c r="H93" s="126"/>
      <c r="I93" s="126"/>
      <c r="J93" s="126"/>
      <c r="K93" s="126"/>
      <c r="L93" s="126"/>
      <c r="M93" s="126"/>
      <c r="N93" s="126"/>
      <c r="O93" s="126"/>
      <c r="P93" s="126"/>
      <c r="Q93" s="126"/>
      <c r="R93" s="126"/>
      <c r="S93" s="126"/>
      <c r="T93" s="126"/>
      <c r="U93" s="126"/>
      <c r="V93" s="126"/>
      <c r="W93" s="126"/>
      <c r="X93" s="126"/>
      <c r="Y93" s="126"/>
      <c r="Z93" s="126"/>
      <c r="AA93" s="126"/>
      <c r="AB93" s="126"/>
      <c r="AC93" s="126"/>
      <c r="AD93" s="126"/>
      <c r="AE93" s="126"/>
      <c r="AF93" s="126"/>
      <c r="AG93" s="126"/>
      <c r="AH93" s="126"/>
      <c r="AI93" s="126"/>
      <c r="AJ93" s="126"/>
      <c r="AK93" s="126"/>
      <c r="AL93" s="126"/>
      <c r="AM93" s="126"/>
      <c r="AN93" s="126"/>
      <c r="AO93" s="126"/>
      <c r="AP93" s="126"/>
      <c r="AQ93" s="126"/>
      <c r="AR93" s="126"/>
      <c r="AS93" s="126"/>
      <c r="AT93" s="126"/>
      <c r="AU93" s="126"/>
      <c r="AV93" s="126"/>
      <c r="AW93" s="126"/>
      <c r="AX93" s="126"/>
      <c r="AY93" s="129"/>
    </row>
    <row r="94" spans="2:51" s="128" customFormat="1" ht="18" customHeight="1" x14ac:dyDescent="0.25">
      <c r="B94" s="126"/>
      <c r="C94" s="126"/>
      <c r="D94" s="126"/>
      <c r="E94" s="126"/>
      <c r="F94" s="126"/>
      <c r="G94" s="126"/>
      <c r="H94" s="126"/>
      <c r="I94" s="126"/>
      <c r="J94" s="126"/>
      <c r="K94" s="126"/>
      <c r="L94" s="126"/>
      <c r="M94" s="126"/>
      <c r="N94" s="126"/>
      <c r="O94" s="126"/>
      <c r="P94" s="126"/>
      <c r="Q94" s="126"/>
      <c r="R94" s="126"/>
      <c r="S94" s="126"/>
      <c r="T94" s="126"/>
      <c r="U94" s="126"/>
      <c r="V94" s="126"/>
      <c r="W94" s="126"/>
      <c r="X94" s="126"/>
      <c r="Y94" s="126"/>
      <c r="Z94" s="126"/>
      <c r="AA94" s="126"/>
      <c r="AB94" s="126"/>
      <c r="AC94" s="126"/>
      <c r="AD94" s="126"/>
      <c r="AE94" s="126"/>
      <c r="AF94" s="126"/>
      <c r="AG94" s="126"/>
      <c r="AH94" s="126"/>
      <c r="AI94" s="126"/>
      <c r="AJ94" s="126"/>
      <c r="AK94" s="126"/>
      <c r="AL94" s="126"/>
      <c r="AM94" s="126"/>
      <c r="AN94" s="126"/>
      <c r="AO94" s="126"/>
      <c r="AP94" s="126"/>
      <c r="AQ94" s="126"/>
      <c r="AR94" s="126"/>
      <c r="AS94" s="126"/>
      <c r="AT94" s="126"/>
      <c r="AU94" s="126"/>
      <c r="AV94" s="126"/>
      <c r="AW94" s="126"/>
      <c r="AX94" s="126"/>
      <c r="AY94" s="129"/>
    </row>
  </sheetData>
  <pageMargins left="0.7" right="0.7" top="0.75" bottom="0.75" header="0" footer="0"/>
  <pageSetup paperSize="8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Input</vt:lpstr>
      <vt:lpstr>102 (Mon - Fri)</vt:lpstr>
      <vt:lpstr>102 (Sat - Sun)</vt:lpstr>
      <vt:lpstr>'102 (Mon - Fri)'!Print_Area</vt:lpstr>
      <vt:lpstr>'102 (Sat - Sun)'!Print_Area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ROUTE 102</dc:title>
  <dc:subject>TIMETABLE MASTER</dc:subject>
  <dc:creator>Juanita Theron</dc:creator>
  <cp:keywords>TPI</cp:keywords>
  <cp:lastModifiedBy>Lynne Arendse-Koyana</cp:lastModifiedBy>
  <dcterms:created xsi:type="dcterms:W3CDTF">2019-08-20T07:51:37Z</dcterms:created>
  <dcterms:modified xsi:type="dcterms:W3CDTF">2026-03-06T06:46:07Z</dcterms:modified>
  <cp:category>2026 04 04</cp:category>
</cp:coreProperties>
</file>